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MARZO\"/>
    </mc:Choice>
  </mc:AlternateContent>
  <xr:revisionPtr revIDLastSave="0" documentId="8_{68FD518A-C71C-49E7-8EED-E431E34DD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0" i="2" l="1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K76" i="2" l="1"/>
  <c r="F18" i="2"/>
  <c r="F12" i="2"/>
  <c r="P25" i="2"/>
  <c r="E18" i="2"/>
  <c r="C54" i="2"/>
  <c r="D54" i="2"/>
  <c r="E54" i="2"/>
  <c r="F54" i="2"/>
  <c r="G54" i="2"/>
  <c r="H54" i="2"/>
  <c r="I54" i="2"/>
  <c r="J54" i="2"/>
  <c r="J76" i="2" s="1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88" i="2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<sst xmlns="http://schemas.openxmlformats.org/spreadsheetml/2006/main" count="115" uniqueCount="114">
  <si>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</si>
  <si>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</si>
  <si>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</si>
  <si>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</si>
  <si>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</si>
  <si>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</si>
  <si>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</si>
  <si>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</si>
  <si>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</si>
  <si>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</si>
  <si>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</si>
  <si>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</si>
  <si>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</si>
  <si>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</si>
  <si>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</si>
  <si>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</si>
  <si>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</si>
  <si>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</si>
  <si>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</si>
  <si>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</si>
  <si>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</si>
  <si>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</si>
  <si>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</si>
  <si>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</si>
  <si>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</si>
  <si>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</si>
  <si>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</si>
  <si>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</si>
  <si>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</si>
  <si>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</si>
  <si>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</si>
  <si>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</si>
  <si>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</si>
  <si>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</si>
  <si>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</si>
  <si>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</si>
  <si>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</si>
  <si>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</si>
  <si>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</si>
  <si>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</si>
  <si>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</si>
  <si>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</si>
  <si>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</si>
  <si>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</si>
  <si>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</si>
  <si>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</si>
  <si>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</si>
  <si>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</si>
  <si>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</si>
  <si>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</si>
  <si>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</si>
  <si>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</si>
  <si>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</si>
  <si>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</si>
  <si>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</si>
  <si>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</si>
  <si>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</si>
  <si>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</si>
  <si>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</si>
  <si>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</si>
  <si>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</si>
  <si>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</si>
  <si>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</si>
  <si>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</si>
  <si>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</si>
  <si>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</si>
  <si>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</si>
  <si>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</si>
  <si>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</si>
  <si>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</si>
  <si>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</si>
  <si>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</si>
  <si>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</si>
  <si>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</si>
  <si>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</si>
  <si>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</si>
  <si>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</si>
  <si>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</si>
  <si>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</si>
  <si>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</si>
  <si>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</si>
  <si>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</si>
  <si>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</si>
  <si>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</si>
  <si>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</si>
  <si>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</si>
  <si>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</si>
  <si>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</si>
  <si>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</si>
  <si>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</si>
  <si>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</si>
  <si>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</si>
  <si>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</si>
  <si>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</si>
  <si>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</si>
  <si>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</si>
  <si>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</si>
  <si>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</si>
  <si>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</si>
  <si>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</si>
  <si>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</si>
  <si>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</si>
  <si>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</si>
  <si>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</si>
  <si>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</si>
  <si>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</si>
  <si>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</si>
  <si>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</si>
  <si>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</si>
  <si>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</si>
  <si>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</si>
  <si>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 xml:space="preserve"> </t>
  </si>
  <si>
    <t xml:space="preserve">                        Contadora.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</si>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</sst>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3733362</xdr:colOff>
      <xdr:row>3</xdr:row>
      <xdr:rowOff>3396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825730" cy="73693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F84" sqref="F84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96</v>
      </c>
      <c r="B9" s="40" t="s">
        <v>104</v>
      </c>
      <c r="C9" s="40" t="s">
        <v>36</v>
      </c>
      <c r="D9" s="42" t="s">
        <v>105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69082517</v>
      </c>
      <c r="C12" s="8">
        <f t="shared" ref="C12:D12" si="0">+C13+C14+C15+C16+C17</f>
        <v>0</v>
      </c>
      <c r="D12" s="8">
        <f t="shared" si="0"/>
        <v>4295832.55</v>
      </c>
      <c r="E12" s="8">
        <f t="shared" ref="E12:O12" si="1">+E13+E14+E15+E16+E17</f>
        <v>4311085.6500000004</v>
      </c>
      <c r="F12" s="8">
        <f t="shared" si="1"/>
        <v>4297684.05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12904602.25</v>
      </c>
    </row>
    <row r="13" spans="1:16" x14ac:dyDescent="0.25">
      <c r="A13" s="5" t="s">
        <v>2</v>
      </c>
      <c r="B13" s="14">
        <v>48111171</v>
      </c>
      <c r="C13" s="19">
        <v>0</v>
      </c>
      <c r="D13" s="19">
        <v>3549600</v>
      </c>
      <c r="E13" s="19">
        <v>3549600</v>
      </c>
      <c r="F13" s="19">
        <v>3549600</v>
      </c>
      <c r="G13" s="19"/>
      <c r="H13" s="19"/>
      <c r="I13" s="19"/>
      <c r="J13" s="19"/>
      <c r="K13" s="19"/>
      <c r="L13" s="19"/>
      <c r="M13" s="19"/>
      <c r="N13" s="19"/>
      <c r="O13" s="19"/>
      <c r="P13" s="8">
        <f>+D13+E13+F13+G13+H13+I13+J13+K13+L13+M13+N13+O13</f>
        <v>10648800</v>
      </c>
    </row>
    <row r="14" spans="1:16" x14ac:dyDescent="0.25">
      <c r="A14" s="5" t="s">
        <v>3</v>
      </c>
      <c r="B14" s="14">
        <v>14591346</v>
      </c>
      <c r="C14" s="19">
        <v>0</v>
      </c>
      <c r="D14" s="19">
        <v>212000</v>
      </c>
      <c r="E14" s="19">
        <v>212000</v>
      </c>
      <c r="F14" s="19">
        <v>212000</v>
      </c>
      <c r="G14" s="19"/>
      <c r="H14" s="19"/>
      <c r="I14" s="19"/>
      <c r="J14" s="19"/>
      <c r="K14" s="19"/>
      <c r="L14" s="19"/>
      <c r="M14" s="19"/>
      <c r="N14" s="19"/>
      <c r="O14" s="19"/>
      <c r="P14" s="8">
        <f>+D14+E14+F14+G14+H14+I14+J14+K14+L14+M14+N14+O14</f>
        <v>636000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>
        <v>13401.6</v>
      </c>
      <c r="F15" s="19"/>
      <c r="G15" s="19"/>
      <c r="H15" s="19"/>
      <c r="I15" s="19"/>
      <c r="J15" s="19"/>
      <c r="K15" s="19"/>
      <c r="L15" s="19">
        <v>0</v>
      </c>
      <c r="M15" s="19"/>
      <c r="N15" s="19"/>
      <c r="O15" s="19"/>
      <c r="P15" s="8">
        <f>+D15+E15+F15+G15+H15+I15+J15+K15+L15+M15+N15+O15</f>
        <v>13401.6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31">
        <v>6300000</v>
      </c>
      <c r="C17" s="19">
        <v>0</v>
      </c>
      <c r="D17" s="19">
        <v>534232.55000000005</v>
      </c>
      <c r="E17" s="19">
        <v>536084.05000000005</v>
      </c>
      <c r="F17" s="19">
        <v>536084.05000000005</v>
      </c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ref="P17:P76" si="2">+D17+E17+F17+G17+H17+I17+J17+K17+L17+M17+N17+O17</f>
        <v>1606400.6500000001</v>
      </c>
    </row>
    <row r="18" spans="1:16" x14ac:dyDescent="0.25">
      <c r="A18" s="2" t="s">
        <v>6</v>
      </c>
      <c r="B18" s="10">
        <f>+SUM(B19:B27)</f>
        <v>36041104</v>
      </c>
      <c r="C18" s="10">
        <f t="shared" ref="C18" si="3">+SUM(C19:C27)</f>
        <v>0</v>
      </c>
      <c r="D18" s="10">
        <f t="shared" ref="D18:H18" si="4">+SUM(D19:D27)</f>
        <v>2305300.42</v>
      </c>
      <c r="E18" s="10">
        <f t="shared" si="4"/>
        <v>2487246.84</v>
      </c>
      <c r="F18" s="10">
        <f t="shared" si="4"/>
        <v>2361580.1999999997</v>
      </c>
      <c r="G18" s="10">
        <f t="shared" si="4"/>
        <v>0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7154127.459999999</v>
      </c>
    </row>
    <row r="19" spans="1:16" x14ac:dyDescent="0.25">
      <c r="A19" s="5" t="s">
        <v>7</v>
      </c>
      <c r="B19" s="14">
        <v>4539464</v>
      </c>
      <c r="C19" s="19">
        <v>0</v>
      </c>
      <c r="D19" s="19">
        <v>329636.53999999998</v>
      </c>
      <c r="E19" s="19">
        <v>236259.27</v>
      </c>
      <c r="F19" s="19">
        <v>429085.69</v>
      </c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2"/>
        <v>994981.5</v>
      </c>
    </row>
    <row r="20" spans="1:16" x14ac:dyDescent="0.25">
      <c r="A20" s="5" t="s">
        <v>8</v>
      </c>
      <c r="B20" s="14">
        <v>1810200</v>
      </c>
      <c r="C20" s="19">
        <v>0</v>
      </c>
      <c r="D20" s="19">
        <v>0</v>
      </c>
      <c r="E20" s="19">
        <v>261621</v>
      </c>
      <c r="F20" s="19">
        <v>0</v>
      </c>
      <c r="G20" s="19"/>
      <c r="H20" s="19"/>
      <c r="I20" s="19"/>
      <c r="J20" s="19">
        <v>0</v>
      </c>
      <c r="K20" s="19"/>
      <c r="L20" s="19"/>
      <c r="M20" s="19">
        <v>0</v>
      </c>
      <c r="N20" s="19"/>
      <c r="O20" s="19">
        <v>0</v>
      </c>
      <c r="P20" s="8">
        <v>0</v>
      </c>
    </row>
    <row r="21" spans="1:16" x14ac:dyDescent="0.25">
      <c r="A21" s="5" t="s">
        <v>9</v>
      </c>
      <c r="B21" s="14">
        <v>921800</v>
      </c>
      <c r="C21" s="19">
        <v>0</v>
      </c>
      <c r="D21" s="19">
        <v>0</v>
      </c>
      <c r="E21" s="19">
        <v>15732.5</v>
      </c>
      <c r="F21" s="19">
        <v>4680</v>
      </c>
      <c r="G21" s="19"/>
      <c r="H21" s="19"/>
      <c r="I21" s="19"/>
      <c r="J21" s="19">
        <v>0</v>
      </c>
      <c r="K21" s="19"/>
      <c r="L21" s="19"/>
      <c r="M21" s="19"/>
      <c r="N21" s="19"/>
      <c r="O21" s="19"/>
      <c r="P21" s="8">
        <f t="shared" si="2"/>
        <v>20412.5</v>
      </c>
    </row>
    <row r="22" spans="1:16" ht="18" customHeight="1" x14ac:dyDescent="0.25">
      <c r="A22" s="5" t="s">
        <v>10</v>
      </c>
      <c r="B22" s="14">
        <v>150000</v>
      </c>
      <c r="C22" s="19">
        <v>0</v>
      </c>
      <c r="D22" s="19">
        <v>96535.62</v>
      </c>
      <c r="E22" s="19">
        <v>0</v>
      </c>
      <c r="F22" s="19"/>
      <c r="G22" s="19">
        <v>0</v>
      </c>
      <c r="H22" s="19"/>
      <c r="I22" s="19"/>
      <c r="J22" s="19">
        <v>0</v>
      </c>
      <c r="K22" s="19"/>
      <c r="L22" s="19"/>
      <c r="M22" s="19"/>
      <c r="N22" s="19"/>
      <c r="O22" s="19"/>
      <c r="P22" s="8">
        <f t="shared" si="2"/>
        <v>96535.62</v>
      </c>
    </row>
    <row r="23" spans="1:16" s="29" customFormat="1" x14ac:dyDescent="0.25">
      <c r="A23" s="27" t="s">
        <v>11</v>
      </c>
      <c r="B23" s="31">
        <v>9202647</v>
      </c>
      <c r="C23" s="28">
        <v>0</v>
      </c>
      <c r="D23" s="28">
        <v>1215243.26</v>
      </c>
      <c r="E23" s="28">
        <v>685455.92</v>
      </c>
      <c r="F23" s="28">
        <v>704214.23</v>
      </c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2"/>
        <v>2604913.41</v>
      </c>
    </row>
    <row r="24" spans="1:16" s="29" customFormat="1" x14ac:dyDescent="0.25">
      <c r="A24" s="27" t="s">
        <v>12</v>
      </c>
      <c r="B24" s="31">
        <v>5798637</v>
      </c>
      <c r="C24" s="28">
        <v>0</v>
      </c>
      <c r="D24" s="28">
        <v>440270.86</v>
      </c>
      <c r="E24" s="28">
        <v>834277.6</v>
      </c>
      <c r="F24" s="28">
        <v>436651.44</v>
      </c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2"/>
        <v>1711199.9</v>
      </c>
    </row>
    <row r="25" spans="1:16" s="29" customFormat="1" ht="30" x14ac:dyDescent="0.25">
      <c r="A25" s="27" t="s">
        <v>13</v>
      </c>
      <c r="B25" s="31">
        <v>1538919</v>
      </c>
      <c r="C25" s="28">
        <v>0</v>
      </c>
      <c r="D25" s="28">
        <v>0</v>
      </c>
      <c r="E25" s="28">
        <v>122761.53</v>
      </c>
      <c r="F25" s="28">
        <v>96250.72</v>
      </c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2"/>
        <v>219012.25</v>
      </c>
    </row>
    <row r="26" spans="1:16" s="29" customFormat="1" ht="30" x14ac:dyDescent="0.25">
      <c r="A26" s="27" t="s">
        <v>14</v>
      </c>
      <c r="B26" s="31">
        <v>7796055</v>
      </c>
      <c r="C26" s="28">
        <v>0</v>
      </c>
      <c r="D26" s="28">
        <v>150548.54</v>
      </c>
      <c r="E26" s="28">
        <v>265613.62</v>
      </c>
      <c r="F26" s="28">
        <v>283148.53999999998</v>
      </c>
      <c r="G26" s="28"/>
      <c r="H26" s="28"/>
      <c r="I26" s="28"/>
      <c r="J26" s="28"/>
      <c r="K26" s="28"/>
      <c r="L26" s="28"/>
      <c r="M26" s="28"/>
      <c r="N26" s="28"/>
      <c r="O26" s="28"/>
      <c r="P26" s="8">
        <f t="shared" si="2"/>
        <v>699310.7</v>
      </c>
    </row>
    <row r="27" spans="1:16" s="29" customFormat="1" x14ac:dyDescent="0.25">
      <c r="A27" s="27" t="s">
        <v>38</v>
      </c>
      <c r="B27" s="31">
        <v>4283382</v>
      </c>
      <c r="C27" s="28">
        <v>0</v>
      </c>
      <c r="D27" s="28">
        <v>73065.600000000006</v>
      </c>
      <c r="E27" s="28">
        <v>65525.4</v>
      </c>
      <c r="F27" s="28">
        <v>407549.58</v>
      </c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2"/>
        <v>546140.58000000007</v>
      </c>
    </row>
    <row r="28" spans="1:16" s="29" customFormat="1" x14ac:dyDescent="0.25">
      <c r="A28" s="30" t="s">
        <v>15</v>
      </c>
      <c r="B28" s="10">
        <f>+B29+B30+B31+B33+B34+B35+B37</f>
        <v>8511718</v>
      </c>
      <c r="C28" s="32">
        <f t="shared" ref="C28:O28" si="6">+SUM(C29:C37)</f>
        <v>0</v>
      </c>
      <c r="D28" s="32">
        <f t="shared" si="6"/>
        <v>39294</v>
      </c>
      <c r="E28" s="32">
        <f t="shared" si="6"/>
        <v>289211.69999999995</v>
      </c>
      <c r="F28" s="32">
        <f t="shared" si="6"/>
        <v>704891.6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1033397.2999999999</v>
      </c>
    </row>
    <row r="29" spans="1:16" s="29" customFormat="1" x14ac:dyDescent="0.25">
      <c r="A29" s="27" t="s">
        <v>16</v>
      </c>
      <c r="B29" s="31">
        <v>371559</v>
      </c>
      <c r="C29" s="28">
        <v>0</v>
      </c>
      <c r="D29" s="28"/>
      <c r="E29" s="28">
        <v>6360</v>
      </c>
      <c r="F29" s="28">
        <v>132368.20000000001</v>
      </c>
      <c r="G29" s="28"/>
      <c r="H29" s="28"/>
      <c r="I29" s="28"/>
      <c r="J29" s="28"/>
      <c r="K29" s="28"/>
      <c r="L29" s="28">
        <v>0</v>
      </c>
      <c r="M29" s="28"/>
      <c r="N29" s="28"/>
      <c r="O29" s="28"/>
      <c r="P29" s="8">
        <f t="shared" si="2"/>
        <v>138728.20000000001</v>
      </c>
    </row>
    <row r="30" spans="1:16" x14ac:dyDescent="0.25">
      <c r="A30" s="5" t="s">
        <v>17</v>
      </c>
      <c r="B30" s="14">
        <v>0</v>
      </c>
      <c r="C30" s="19">
        <v>0</v>
      </c>
      <c r="D30" s="19">
        <v>0</v>
      </c>
      <c r="E30" s="19">
        <v>0</v>
      </c>
      <c r="F30" s="19">
        <v>38232</v>
      </c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2"/>
        <v>38232</v>
      </c>
    </row>
    <row r="31" spans="1:16" x14ac:dyDescent="0.25">
      <c r="A31" s="5" t="s">
        <v>18</v>
      </c>
      <c r="B31" s="14">
        <v>475000</v>
      </c>
      <c r="C31" s="19">
        <v>0</v>
      </c>
      <c r="D31" s="19">
        <v>0</v>
      </c>
      <c r="E31" s="19">
        <v>140856.4</v>
      </c>
      <c r="F31" s="19">
        <v>3450</v>
      </c>
      <c r="G31" s="19"/>
      <c r="H31" s="19"/>
      <c r="I31" s="19"/>
      <c r="J31" s="19"/>
      <c r="K31" s="19"/>
      <c r="L31" s="19"/>
      <c r="M31" s="19">
        <v>0</v>
      </c>
      <c r="N31" s="19"/>
      <c r="O31" s="19"/>
      <c r="P31" s="8">
        <f t="shared" si="2"/>
        <v>144306.4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2"/>
        <v>0</v>
      </c>
    </row>
    <row r="33" spans="1:16" x14ac:dyDescent="0.25">
      <c r="A33" s="5" t="s">
        <v>20</v>
      </c>
      <c r="B33" s="14">
        <v>35000</v>
      </c>
      <c r="C33" s="19">
        <v>0</v>
      </c>
      <c r="D33" s="19">
        <v>0</v>
      </c>
      <c r="E33" s="19"/>
      <c r="F33" s="19">
        <v>78824</v>
      </c>
      <c r="G33" s="19"/>
      <c r="H33" s="19"/>
      <c r="I33" s="19"/>
      <c r="J33" s="19">
        <v>0</v>
      </c>
      <c r="K33" s="19"/>
      <c r="L33" s="19"/>
      <c r="M33" s="19"/>
      <c r="N33" s="19"/>
      <c r="O33" s="19"/>
      <c r="P33" s="8">
        <f t="shared" si="2"/>
        <v>78824</v>
      </c>
    </row>
    <row r="34" spans="1:16" ht="30" x14ac:dyDescent="0.25">
      <c r="A34" s="5" t="s">
        <v>21</v>
      </c>
      <c r="B34" s="14">
        <v>22000</v>
      </c>
      <c r="C34" s="19">
        <v>0</v>
      </c>
      <c r="D34" s="19">
        <v>0</v>
      </c>
      <c r="E34" s="19"/>
      <c r="F34" s="19"/>
      <c r="G34" s="19"/>
      <c r="H34" s="19"/>
      <c r="I34" s="19"/>
      <c r="J34" s="19">
        <v>0</v>
      </c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30" x14ac:dyDescent="0.25">
      <c r="A35" s="5" t="s">
        <v>22</v>
      </c>
      <c r="B35" s="14">
        <v>1520000</v>
      </c>
      <c r="C35" s="19">
        <v>0</v>
      </c>
      <c r="D35" s="19">
        <v>0</v>
      </c>
      <c r="E35" s="19"/>
      <c r="F35" s="19">
        <v>369323</v>
      </c>
      <c r="G35" s="19"/>
      <c r="H35" s="19"/>
      <c r="I35" s="19"/>
      <c r="J35" s="19">
        <v>0</v>
      </c>
      <c r="K35" s="19"/>
      <c r="L35" s="19"/>
      <c r="M35" s="19">
        <v>0</v>
      </c>
      <c r="N35" s="19"/>
      <c r="O35" s="19"/>
      <c r="P35" s="8">
        <f t="shared" si="2"/>
        <v>369323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6088159</v>
      </c>
      <c r="C37" s="10"/>
      <c r="D37" s="19">
        <v>39294</v>
      </c>
      <c r="E37" s="19">
        <v>141995.29999999999</v>
      </c>
      <c r="F37" s="19">
        <v>82694.399999999994</v>
      </c>
      <c r="G37" s="19"/>
      <c r="H37" s="19"/>
      <c r="I37" s="19"/>
      <c r="J37" s="19"/>
      <c r="K37" s="19"/>
      <c r="L37" s="19"/>
      <c r="M37" s="19"/>
      <c r="N37" s="19"/>
      <c r="O37" s="19">
        <v>0</v>
      </c>
      <c r="P37" s="8">
        <f t="shared" si="2"/>
        <v>263983.69999999995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426000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 t="shared" si="7"/>
        <v>0</v>
      </c>
      <c r="P54" s="8">
        <f t="shared" si="2"/>
        <v>0</v>
      </c>
    </row>
    <row r="55" spans="1:16" x14ac:dyDescent="0.25">
      <c r="A55" s="5" t="s">
        <v>28</v>
      </c>
      <c r="B55" s="14">
        <v>246000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>
        <v>0</v>
      </c>
      <c r="L55" s="19"/>
      <c r="M55" s="19"/>
      <c r="N55" s="19"/>
      <c r="O55" s="19">
        <v>0</v>
      </c>
      <c r="P55" s="8">
        <f t="shared" si="2"/>
        <v>0</v>
      </c>
    </row>
    <row r="56" spans="1:16" x14ac:dyDescent="0.25">
      <c r="A56" s="5" t="s">
        <v>29</v>
      </c>
      <c r="B56" s="14">
        <v>180000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>+D59+E59+F59+G59+H59+I59+J59+K59+L59+M59+N59+O59</f>
        <v>0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>+D60+E60+F60+G60+H60+I60+J60+K60+L60+M60+N60+O60</f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6640426.9699999997</v>
      </c>
      <c r="E76" s="11">
        <f t="shared" si="10"/>
        <v>7087544.1900000004</v>
      </c>
      <c r="F76" s="11">
        <f t="shared" si="10"/>
        <v>7364155.8499999996</v>
      </c>
      <c r="G76" s="11">
        <f t="shared" si="10"/>
        <v>0</v>
      </c>
      <c r="H76" s="11">
        <f t="shared" si="10"/>
        <v>0</v>
      </c>
      <c r="I76" s="11">
        <f t="shared" si="10"/>
        <v>0</v>
      </c>
      <c r="J76" s="11">
        <f>+J72+J69+J64+J54+J46+J38+J28+J18+J12</f>
        <v>0</v>
      </c>
      <c r="K76" s="11">
        <f>+K72+K69+K64+K54+K46+K38+K28+K18+K12</f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21092127.009999998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/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6640426.9699999997</v>
      </c>
      <c r="E88" s="18">
        <f t="shared" si="16"/>
        <v>7087544.1900000004</v>
      </c>
      <c r="F88" s="18">
        <f t="shared" si="16"/>
        <v>7364155.8499999996</v>
      </c>
      <c r="G88" s="18">
        <f t="shared" si="16"/>
        <v>0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21092127.009999998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111</v>
      </c>
      <c r="D90" s="26"/>
      <c r="E90" s="13"/>
      <c r="F90" s="13"/>
      <c r="G90" s="13"/>
      <c r="J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111</v>
      </c>
    </row>
    <row r="94" spans="1:16" x14ac:dyDescent="0.25">
      <c r="B94" s="22" t="s">
        <v>110</v>
      </c>
      <c r="M94" s="47" t="s">
        <v>92</v>
      </c>
      <c r="N94" s="47"/>
    </row>
    <row r="95" spans="1:16" x14ac:dyDescent="0.25">
      <c r="B95" s="21" t="s">
        <v>112</v>
      </c>
      <c r="M95" s="48" t="s">
        <v>91</v>
      </c>
      <c r="N95" s="48"/>
    </row>
    <row r="96" spans="1:16" x14ac:dyDescent="0.25">
      <c r="B96" s="20" t="s">
        <v>90</v>
      </c>
      <c r="M96" s="45" t="s">
        <v>89</v>
      </c>
      <c r="N96" s="45"/>
    </row>
    <row r="100" spans="1:9" x14ac:dyDescent="0.25">
      <c r="G100" s="45" t="s">
        <v>94</v>
      </c>
      <c r="H100" s="45"/>
      <c r="I100" s="45"/>
    </row>
    <row r="101" spans="1:9" x14ac:dyDescent="0.25">
      <c r="G101" s="46" t="s">
        <v>95</v>
      </c>
      <c r="H101" s="46"/>
      <c r="I101" s="46"/>
    </row>
    <row r="102" spans="1:9" x14ac:dyDescent="0.25">
      <c r="G102" s="45" t="s">
        <v>93</v>
      </c>
      <c r="H102" s="45"/>
      <c r="I102" s="4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2026-04-09T21:04:26Z</cp:lastPrinted>
  <dcterms:created xsi:type="dcterms:W3CDTF">2018-04-17T18:57:16Z</dcterms:created>
  <dcterms:modified xsi:type="dcterms:W3CDTF">2026-04-27T19:14:35Z</dcterms:modified>
</cp:coreProperties>
</file>