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"/>
    </mc:Choice>
  </mc:AlternateContent>
  <xr:revisionPtr revIDLastSave="0" documentId="13_ncr:1_{DDB374F1-643F-41A9-9EDF-51704774E257}" xr6:coauthVersionLast="32" xr6:coauthVersionMax="32" xr10:uidLastSave="{00000000-0000-0000-0000-000000000000}"/>
  <bookViews>
    <workbookView xWindow="0" yWindow="0" windowWidth="20490" windowHeight="7545" xr2:uid="{CE8CF9F2-30CF-4010-9107-D80E5A77B3EF}"/>
  </bookViews>
  <sheets>
    <sheet name="Hoja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1" l="1"/>
  <c r="H93" i="1"/>
  <c r="H66" i="1"/>
  <c r="H35" i="1"/>
  <c r="H22" i="1"/>
  <c r="G12" i="1"/>
  <c r="G14" i="1" s="1"/>
  <c r="H17" i="1" s="1"/>
  <c r="H110" i="1" l="1"/>
  <c r="H112" i="1" s="1"/>
</calcChain>
</file>

<file path=xl/sharedStrings.xml><?xml version="1.0" encoding="utf-8"?>
<sst xmlns="http://schemas.openxmlformats.org/spreadsheetml/2006/main" count="192" uniqueCount="190">
  <si>
    <t>REPUBLICA DOMINICANA</t>
  </si>
  <si>
    <t>INSTITUTO NACIONAL DE MIGRACIÓN</t>
  </si>
  <si>
    <t>RNC.: 4-30-16610-3</t>
  </si>
  <si>
    <t>DEL 01-04 AL 30-04-2018</t>
  </si>
  <si>
    <t>(Valores en RD$)</t>
  </si>
  <si>
    <t xml:space="preserve">PRESUPUESTO INICIAL </t>
  </si>
  <si>
    <t xml:space="preserve">(+ o -) MODIFICACIONES PRESUPUESTARIAS </t>
  </si>
  <si>
    <t>INGRESOS PRESUPUESTARIOS</t>
  </si>
  <si>
    <t xml:space="preserve">FONDOS RECIBIDOS DE LA PRESIDENCIA </t>
  </si>
  <si>
    <t xml:space="preserve"> -   </t>
  </si>
  <si>
    <t xml:space="preserve">OTROS FONDOS RECIBIDOS </t>
  </si>
  <si>
    <t xml:space="preserve">DISPONIBILIDAD DE FONDOS </t>
  </si>
  <si>
    <t>EGRESOS</t>
  </si>
  <si>
    <t>GASTOS CORRIENTES</t>
  </si>
  <si>
    <t>OBJETAL 1</t>
  </si>
  <si>
    <t>SERVICIOS PERSONALES</t>
  </si>
  <si>
    <t>2.1.1.1.01</t>
  </si>
  <si>
    <t xml:space="preserve">SUELDOS FIJOS </t>
  </si>
  <si>
    <t>2.1.1.2.01</t>
  </si>
  <si>
    <t>SUELDOS AL PERSONAL CONTRATADO E IGUALADO</t>
  </si>
  <si>
    <t>2.1.1.2.02</t>
  </si>
  <si>
    <t>SUELDOS DE PERSONAL NOMINAL</t>
  </si>
  <si>
    <t>2.1.1.4.01</t>
  </si>
  <si>
    <t>SUELDO ANUAL NO.13</t>
  </si>
  <si>
    <t>2.1.1.5.03</t>
  </si>
  <si>
    <t>PRESTACION LABORAL POR DESVINCULACION</t>
  </si>
  <si>
    <t>2.1.1.6.01</t>
  </si>
  <si>
    <t>VACACIONES</t>
  </si>
  <si>
    <t>2.1.2.2.02</t>
  </si>
  <si>
    <t>COMPENSACION POR HORAS EXTRAORDINARAS</t>
  </si>
  <si>
    <t>2.1.2.2.05</t>
  </si>
  <si>
    <t xml:space="preserve">COMPENSACION SERVICIOS DE SEGURIDAD </t>
  </si>
  <si>
    <t>2.1.5.1.01</t>
  </si>
  <si>
    <t xml:space="preserve">CONTRIBUCION AL SEGURO DE SALUD </t>
  </si>
  <si>
    <t>2.1.5.2.01</t>
  </si>
  <si>
    <t xml:space="preserve">CONTRIBUCION AL SEGURO DE PENSIONES </t>
  </si>
  <si>
    <t>2.1.5.3.01</t>
  </si>
  <si>
    <t>CONTRIBUCION AL SEGURO DE RIESGO LABORAL</t>
  </si>
  <si>
    <t>OBJETAL 2</t>
  </si>
  <si>
    <t xml:space="preserve">SERVICIOS NO PERSONALES </t>
  </si>
  <si>
    <t>2.2.1.3.01</t>
  </si>
  <si>
    <t>TELEFONO LOCAL</t>
  </si>
  <si>
    <t>2.2.1.5.01</t>
  </si>
  <si>
    <t xml:space="preserve">SERVICIO DE INTERNET Y TELEVISÓN POR CABLE </t>
  </si>
  <si>
    <t>2.2.1.7.01</t>
  </si>
  <si>
    <t>AGUA</t>
  </si>
  <si>
    <t>2.2.1.8.01</t>
  </si>
  <si>
    <t>RECOLECCION DE RESIDUOS</t>
  </si>
  <si>
    <t>2.2.2.1.01</t>
  </si>
  <si>
    <t xml:space="preserve">PUBLICIDAD Y PROPAGANDA </t>
  </si>
  <si>
    <t>2.2.2.2.01</t>
  </si>
  <si>
    <t>IMPRESIÓN Y ENCUADERNACIÓN</t>
  </si>
  <si>
    <t>2.2.3.1.01</t>
  </si>
  <si>
    <t>VIATICOS DENTRO DEL PAIS</t>
  </si>
  <si>
    <t>2.2.3.2.01</t>
  </si>
  <si>
    <t>VIATICOS FUERA DEL PAIS</t>
  </si>
  <si>
    <t>2.2.4.1.01</t>
  </si>
  <si>
    <t xml:space="preserve">PASAJES </t>
  </si>
  <si>
    <t>2.2.4.2.01</t>
  </si>
  <si>
    <t>FLETES</t>
  </si>
  <si>
    <t>2.2.5.1.01</t>
  </si>
  <si>
    <t xml:space="preserve">ALQUILERES Y RENTAS DE EDIFICIOS Y LOCALES </t>
  </si>
  <si>
    <t>2.2.5.4.01</t>
  </si>
  <si>
    <t>ALQUILERES DE EQUIPOS DE TRANSPORTE,TRACCION Y E.</t>
  </si>
  <si>
    <t>2.2.5.8.01</t>
  </si>
  <si>
    <t xml:space="preserve">OTROS ALQUILERES </t>
  </si>
  <si>
    <t>2.2.6.2.01</t>
  </si>
  <si>
    <t>SEGURO DE BIENES MUEBLES</t>
  </si>
  <si>
    <t>2.2.7.1.01</t>
  </si>
  <si>
    <t>OBRAS MENORES EN EDIFICACIONES</t>
  </si>
  <si>
    <t>2.2.7.1.02</t>
  </si>
  <si>
    <t>SERVICIOS ESPECIALES DE MANT. Y REPARACION</t>
  </si>
  <si>
    <t>2.2.7.1.03</t>
  </si>
  <si>
    <t>LIMPIEZA, DESMALEZAMIENTO DE TIERRA Y TERRENOS</t>
  </si>
  <si>
    <t>2.2.7.1.04</t>
  </si>
  <si>
    <t>MANT. Y REP. DE OBRAS CIVILES EN INSTALACIONES VARIAS</t>
  </si>
  <si>
    <t>2.2.7.1.06</t>
  </si>
  <si>
    <t xml:space="preserve">INSTALACIONES ELÉCTRICAS </t>
  </si>
  <si>
    <t>2.2.7.1.07</t>
  </si>
  <si>
    <t xml:space="preserve">SERVICIOS DE PINTURA Y DERIVADOS </t>
  </si>
  <si>
    <t>2.2.7.2.01</t>
  </si>
  <si>
    <t>MANT. Y REP. DE MUEBLES Y EQUIPOS DE OFICINA</t>
  </si>
  <si>
    <t>2.2.7.2.02</t>
  </si>
  <si>
    <t>MANT. Y REP. DE EQUIPO PARA COMPUTACION</t>
  </si>
  <si>
    <t>2.2.7.2.06</t>
  </si>
  <si>
    <t>MANT. Y REP. DE EQUIPOS DE TRANSPORTE, TRACCION Y E.</t>
  </si>
  <si>
    <t>2.2.8.2.01</t>
  </si>
  <si>
    <t xml:space="preserve">COMISIONES Y GASTOS BANCARIOS </t>
  </si>
  <si>
    <t>2.2.8.6.01</t>
  </si>
  <si>
    <t>EVENTOS GENERALES</t>
  </si>
  <si>
    <t>2.2.8.7.01</t>
  </si>
  <si>
    <t>ESTUDIOS DE ING. ARQUITECTURA, INV. Y ANALISIS</t>
  </si>
  <si>
    <t>2.2.8.7.02</t>
  </si>
  <si>
    <t xml:space="preserve">SERVICIOS JURIDICOS </t>
  </si>
  <si>
    <t>2.2.8.7.04</t>
  </si>
  <si>
    <t>SERVICIOS DE CAPACITACIÓN</t>
  </si>
  <si>
    <t>2.2.8.7.06</t>
  </si>
  <si>
    <t>OTROS SERVICIOS TÉCNICOS PROFESIONALES</t>
  </si>
  <si>
    <t>OBJETAL 3</t>
  </si>
  <si>
    <t xml:space="preserve">MATERIALES Y SUMINISTROS </t>
  </si>
  <si>
    <t>2.3.1.1.01</t>
  </si>
  <si>
    <t xml:space="preserve">ALIMENTOS Y BEBIDAS PARA PERSONAS </t>
  </si>
  <si>
    <t>2.3.1.4.01</t>
  </si>
  <si>
    <t xml:space="preserve">MADERA, CORCHO Y SU MANUFACTURAS </t>
  </si>
  <si>
    <t>2.3.2.2.01</t>
  </si>
  <si>
    <t xml:space="preserve">ACABADOS DEXTILES </t>
  </si>
  <si>
    <t>2.3.2.3.01</t>
  </si>
  <si>
    <t xml:space="preserve">PRENDAS DE VESTIR </t>
  </si>
  <si>
    <t>2.3.3.1.01</t>
  </si>
  <si>
    <t>PAPEL DE ESCRITORIO</t>
  </si>
  <si>
    <t>2.3.3.2.01</t>
  </si>
  <si>
    <t>PRODUCTOS DE PAPEL Y CARTÓN</t>
  </si>
  <si>
    <t>2.3.3.3.01</t>
  </si>
  <si>
    <t xml:space="preserve">PRODUCTOS DE ARTES GRAFICAS </t>
  </si>
  <si>
    <t>2.3.3.4.01</t>
  </si>
  <si>
    <t xml:space="preserve">LIBROS, REVISTAS Y PERIODICOS </t>
  </si>
  <si>
    <t>2.3.5.4.01</t>
  </si>
  <si>
    <t>ARTICULOS DE CAUCHO</t>
  </si>
  <si>
    <t>2.3.5.5.01</t>
  </si>
  <si>
    <t>ARTICULOS DE PLÁSTICO</t>
  </si>
  <si>
    <t>2.3.6.2.01</t>
  </si>
  <si>
    <t xml:space="preserve">PRODUCTOS DE VIDRIO 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</si>
  <si>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</si>
  <si>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</si>
  <si>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</si>
  <si>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</si>
  <si>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</si>
  <si>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</si>
  <si>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2.3.7.1.01</t>
  </si>
  <si>
    <t xml:space="preserve">GASOLINA </t>
  </si>
  <si>
    <t>2.3.7.1.02</t>
  </si>
  <si>
    <t>GASOIL</t>
  </si>
  <si>
    <t>2.3.7.1.04</t>
  </si>
  <si>
    <t>GAS GLP</t>
  </si>
  <si>
    <t>2.3.7.2.06</t>
  </si>
  <si>
    <t xml:space="preserve">PINTURAS, LACAS, BARNICES, DILUYENTES Y ABSORBENTES </t>
  </si>
  <si>
    <t>2.3.9.1.01</t>
  </si>
  <si>
    <t>MATERIAL PARA LIMPIEZA</t>
  </si>
  <si>
    <t>2.3.9.2.01</t>
  </si>
  <si>
    <t>UTILES DE ESCRITORIO, OFICINA INFORMATICA Y DE ENSEÑANZA</t>
  </si>
  <si>
    <t>2.3.9.3.01</t>
  </si>
  <si>
    <t>UTILES MENORES MÉDICO QUIRURGICOS Y DE LAB.</t>
  </si>
  <si>
    <t>2.3.9.5.01</t>
  </si>
  <si>
    <t>UTILES DE COCINA Y COMEDOR</t>
  </si>
  <si>
    <t>2.3.9.6.01</t>
  </si>
  <si>
    <t xml:space="preserve">PRODUCTOS ELÉCTRICOS Y AFINES </t>
  </si>
  <si>
    <t>2.3.9.8.01</t>
  </si>
  <si>
    <t xml:space="preserve">OTROS REPUESTOS Y ACCESORIOS MENORES </t>
  </si>
  <si>
    <t>2.3.9.9.01</t>
  </si>
  <si>
    <t>PRODUCTOS Y UTILES VARIOS n.i.p</t>
  </si>
  <si>
    <t>OBJETAL 6</t>
  </si>
  <si>
    <t xml:space="preserve">BIENES MUEBLES, INMUEBLES E INTANGIBLES </t>
  </si>
  <si>
    <t>2.6.1.1.01</t>
  </si>
  <si>
    <t xml:space="preserve">MUEBLES DE OFICINA Y ESTANTERIA </t>
  </si>
  <si>
    <t>2.6.1.3.01</t>
  </si>
  <si>
    <t>EQUIPO COMPUTACIONAL</t>
  </si>
  <si>
    <t>2.6.1.4.01</t>
  </si>
  <si>
    <t xml:space="preserve">ELECTRODOMÉSTICOS </t>
  </si>
  <si>
    <t>2.6.1.9.01</t>
  </si>
  <si>
    <t>OTROS MOB Y EQP. NO IDENTIFICADOS PRECEDENTEMENTE</t>
  </si>
  <si>
    <t>2.6.2.1.01</t>
  </si>
  <si>
    <t>EQUIPOS Y APARATOS AUDIOVISUALES</t>
  </si>
  <si>
    <t>2.6.4.1.01</t>
  </si>
  <si>
    <t>AUTOMÓVILES Y CAMIONES</t>
  </si>
  <si>
    <t>2.6.5.6.01</t>
  </si>
  <si>
    <t xml:space="preserve">EQUIPO DE GENERACION ELECTRICA, APARATOS Y ACCESORIOS </t>
  </si>
  <si>
    <t>2.6.5.8.01</t>
  </si>
  <si>
    <t xml:space="preserve">OTROS EQUIPOS </t>
  </si>
  <si>
    <t>2.6.8.3.01</t>
  </si>
  <si>
    <t>PROGRAMAS DE INFORMATICA</t>
  </si>
  <si>
    <t>2.6.8.8.01</t>
  </si>
  <si>
    <t xml:space="preserve">IMFORMÁTICOS </t>
  </si>
  <si>
    <t>2.6.9.5.02</t>
  </si>
  <si>
    <t xml:space="preserve">ANTIGUEDADES, BIENES ARTISTICOS Y OTROS OBJETOS DE ARTE </t>
  </si>
  <si>
    <t>OBJETAL 7</t>
  </si>
  <si>
    <t>OBRAS</t>
  </si>
  <si>
    <t>2.7.1.2.01</t>
  </si>
  <si>
    <t>OBRAS PARA EDIFICACIÓN NO RESIDENCIAL</t>
  </si>
  <si>
    <t>III,</t>
  </si>
  <si>
    <t xml:space="preserve">TOTAL GASTOS CORRIENTES </t>
  </si>
  <si>
    <t>BALANCE AL 30-04-2018</t>
  </si>
  <si>
    <t>LIC. PEDRO RAMIREZ</t>
  </si>
  <si>
    <t>Contador.</t>
  </si>
  <si>
    <t>Enc. De Division Adm. Y Financiera.</t>
  </si>
  <si>
    <t>Preparado por:</t>
  </si>
  <si>
    <t>Revisado por:</t>
  </si>
  <si>
    <t>DRA. FLORINDA ROJAS</t>
  </si>
  <si>
    <t>Directora.</t>
  </si>
  <si>
    <t xml:space="preserve">ESTADO DE EJECUCION PRESUPUESTARIA </t>
  </si>
  <si>
    <t>LIC. ONEISIS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</si>
</sst>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0"/>
      <color theme="1"/>
      <name val="Calibri"/>
      <family val="2"/>
      <scheme val="minor"/>
    </font>
    <font>
      <sz val="10"/>
      <color theme="1"/>
      <name val="Futura Bk BT"/>
      <family val="2"/>
    </font>
    <font>
      <b/>
      <u/>
      <sz val="10"/>
      <color theme="1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43" fontId="2" fillId="0" borderId="0" xfId="1" applyFont="1"/>
    <xf numFmtId="0" fontId="4" fillId="0" borderId="0" xfId="0" applyFont="1"/>
    <xf numFmtId="43" fontId="3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0" fontId="6" fillId="0" borderId="0" xfId="0" applyFont="1"/>
    <xf numFmtId="10" fontId="6" fillId="0" borderId="0" xfId="0" applyNumberFormat="1" applyFont="1"/>
    <xf numFmtId="43" fontId="4" fillId="0" borderId="0" xfId="1" applyFont="1"/>
    <xf numFmtId="43" fontId="3" fillId="0" borderId="0" xfId="0" applyNumberFormat="1" applyFont="1"/>
    <xf numFmtId="43" fontId="7" fillId="0" borderId="0" xfId="1" applyFont="1"/>
    <xf numFmtId="43" fontId="2" fillId="0" borderId="2" xfId="1" applyFont="1" applyBorder="1"/>
    <xf numFmtId="0" fontId="6" fillId="0" borderId="0" xfId="0" applyFont="1" applyAlignment="1"/>
    <xf numFmtId="0" fontId="9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9524</xdr:rowOff>
    </xdr:from>
    <xdr:to>
      <xdr:col>5</xdr:col>
      <xdr:colOff>170001</xdr:colOff>
      <xdr:row>4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71B9470-AB15-4C38-AF12-5927674B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9524"/>
          <a:ext cx="1160601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uela/Documents/DOCUMENTOS%20PR/CONTABILIDAD%20Y%20FINANZAS%20INM%202018/ESTADO%20DE%20INGRESOS%20Y%20GASTOS%20INM%2001-01%20AL%2031-12-2018%20CIER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1"/>
      <sheetName val="CONSOLIDADO 2"/>
      <sheetName val="ANALISIS"/>
      <sheetName val="CUENTA"/>
      <sheetName val="ENERO"/>
      <sheetName val="FEBRERO"/>
      <sheetName val="MARZO"/>
      <sheetName val="ABRIL"/>
    </sheetNames>
    <sheetDataSet>
      <sheetData sheetId="0"/>
      <sheetData sheetId="1"/>
      <sheetData sheetId="2"/>
      <sheetData sheetId="3"/>
      <sheetData sheetId="4"/>
      <sheetData sheetId="5"/>
      <sheetData sheetId="6">
        <row r="110">
          <cell r="H110">
            <v>73357287.629999995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38ED-9560-4BAA-A3F7-20C7F3A81F9B}">
  <dimension ref="A5:J122"/>
  <sheetViews>
    <sheetView tabSelected="1" workbookViewId="0">
      <selection activeCell="I11" sqref="I11:I12"/>
    </sheetView>
  </sheetViews>
  <sheetFormatPr baseColWidth="10" defaultRowHeight="12.75"/>
  <cols>
    <col min="1" max="5" width="11.42578125" style="1"/>
    <col min="6" max="6" width="4.85546875" style="1" customWidth="1"/>
    <col min="7" max="7" width="20.85546875" style="1" customWidth="1"/>
    <col min="8" max="8" width="18" style="1" customWidth="1"/>
    <col min="9" max="261" width="11.42578125" style="1"/>
    <col min="262" max="262" width="4.85546875" style="1" customWidth="1"/>
    <col min="263" max="263" width="20.85546875" style="1" customWidth="1"/>
    <col min="264" max="264" width="18" style="1" customWidth="1"/>
    <col min="265" max="517" width="11.42578125" style="1"/>
    <col min="518" max="518" width="4.85546875" style="1" customWidth="1"/>
    <col min="519" max="519" width="20.85546875" style="1" customWidth="1"/>
    <col min="520" max="520" width="18" style="1" customWidth="1"/>
    <col min="521" max="773" width="11.42578125" style="1"/>
    <col min="774" max="774" width="4.85546875" style="1" customWidth="1"/>
    <col min="775" max="775" width="20.85546875" style="1" customWidth="1"/>
    <col min="776" max="776" width="18" style="1" customWidth="1"/>
    <col min="777" max="1029" width="11.42578125" style="1"/>
    <col min="1030" max="1030" width="4.85546875" style="1" customWidth="1"/>
    <col min="1031" max="1031" width="20.85546875" style="1" customWidth="1"/>
    <col min="1032" max="1032" width="18" style="1" customWidth="1"/>
    <col min="1033" max="1285" width="11.42578125" style="1"/>
    <col min="1286" max="1286" width="4.85546875" style="1" customWidth="1"/>
    <col min="1287" max="1287" width="20.85546875" style="1" customWidth="1"/>
    <col min="1288" max="1288" width="18" style="1" customWidth="1"/>
    <col min="1289" max="1541" width="11.42578125" style="1"/>
    <col min="1542" max="1542" width="4.85546875" style="1" customWidth="1"/>
    <col min="1543" max="1543" width="20.85546875" style="1" customWidth="1"/>
    <col min="1544" max="1544" width="18" style="1" customWidth="1"/>
    <col min="1545" max="1797" width="11.42578125" style="1"/>
    <col min="1798" max="1798" width="4.85546875" style="1" customWidth="1"/>
    <col min="1799" max="1799" width="20.85546875" style="1" customWidth="1"/>
    <col min="1800" max="1800" width="18" style="1" customWidth="1"/>
    <col min="1801" max="2053" width="11.42578125" style="1"/>
    <col min="2054" max="2054" width="4.85546875" style="1" customWidth="1"/>
    <col min="2055" max="2055" width="20.85546875" style="1" customWidth="1"/>
    <col min="2056" max="2056" width="18" style="1" customWidth="1"/>
    <col min="2057" max="2309" width="11.42578125" style="1"/>
    <col min="2310" max="2310" width="4.85546875" style="1" customWidth="1"/>
    <col min="2311" max="2311" width="20.85546875" style="1" customWidth="1"/>
    <col min="2312" max="2312" width="18" style="1" customWidth="1"/>
    <col min="2313" max="2565" width="11.42578125" style="1"/>
    <col min="2566" max="2566" width="4.85546875" style="1" customWidth="1"/>
    <col min="2567" max="2567" width="20.85546875" style="1" customWidth="1"/>
    <col min="2568" max="2568" width="18" style="1" customWidth="1"/>
    <col min="2569" max="2821" width="11.42578125" style="1"/>
    <col min="2822" max="2822" width="4.85546875" style="1" customWidth="1"/>
    <col min="2823" max="2823" width="20.85546875" style="1" customWidth="1"/>
    <col min="2824" max="2824" width="18" style="1" customWidth="1"/>
    <col min="2825" max="3077" width="11.42578125" style="1"/>
    <col min="3078" max="3078" width="4.85546875" style="1" customWidth="1"/>
    <col min="3079" max="3079" width="20.85546875" style="1" customWidth="1"/>
    <col min="3080" max="3080" width="18" style="1" customWidth="1"/>
    <col min="3081" max="3333" width="11.42578125" style="1"/>
    <col min="3334" max="3334" width="4.85546875" style="1" customWidth="1"/>
    <col min="3335" max="3335" width="20.85546875" style="1" customWidth="1"/>
    <col min="3336" max="3336" width="18" style="1" customWidth="1"/>
    <col min="3337" max="3589" width="11.42578125" style="1"/>
    <col min="3590" max="3590" width="4.85546875" style="1" customWidth="1"/>
    <col min="3591" max="3591" width="20.85546875" style="1" customWidth="1"/>
    <col min="3592" max="3592" width="18" style="1" customWidth="1"/>
    <col min="3593" max="3845" width="11.42578125" style="1"/>
    <col min="3846" max="3846" width="4.85546875" style="1" customWidth="1"/>
    <col min="3847" max="3847" width="20.85546875" style="1" customWidth="1"/>
    <col min="3848" max="3848" width="18" style="1" customWidth="1"/>
    <col min="3849" max="4101" width="11.42578125" style="1"/>
    <col min="4102" max="4102" width="4.85546875" style="1" customWidth="1"/>
    <col min="4103" max="4103" width="20.85546875" style="1" customWidth="1"/>
    <col min="4104" max="4104" width="18" style="1" customWidth="1"/>
    <col min="4105" max="4357" width="11.42578125" style="1"/>
    <col min="4358" max="4358" width="4.85546875" style="1" customWidth="1"/>
    <col min="4359" max="4359" width="20.85546875" style="1" customWidth="1"/>
    <col min="4360" max="4360" width="18" style="1" customWidth="1"/>
    <col min="4361" max="4613" width="11.42578125" style="1"/>
    <col min="4614" max="4614" width="4.85546875" style="1" customWidth="1"/>
    <col min="4615" max="4615" width="20.85546875" style="1" customWidth="1"/>
    <col min="4616" max="4616" width="18" style="1" customWidth="1"/>
    <col min="4617" max="4869" width="11.42578125" style="1"/>
    <col min="4870" max="4870" width="4.85546875" style="1" customWidth="1"/>
    <col min="4871" max="4871" width="20.85546875" style="1" customWidth="1"/>
    <col min="4872" max="4872" width="18" style="1" customWidth="1"/>
    <col min="4873" max="5125" width="11.42578125" style="1"/>
    <col min="5126" max="5126" width="4.85546875" style="1" customWidth="1"/>
    <col min="5127" max="5127" width="20.85546875" style="1" customWidth="1"/>
    <col min="5128" max="5128" width="18" style="1" customWidth="1"/>
    <col min="5129" max="5381" width="11.42578125" style="1"/>
    <col min="5382" max="5382" width="4.85546875" style="1" customWidth="1"/>
    <col min="5383" max="5383" width="20.85546875" style="1" customWidth="1"/>
    <col min="5384" max="5384" width="18" style="1" customWidth="1"/>
    <col min="5385" max="5637" width="11.42578125" style="1"/>
    <col min="5638" max="5638" width="4.85546875" style="1" customWidth="1"/>
    <col min="5639" max="5639" width="20.85546875" style="1" customWidth="1"/>
    <col min="5640" max="5640" width="18" style="1" customWidth="1"/>
    <col min="5641" max="5893" width="11.42578125" style="1"/>
    <col min="5894" max="5894" width="4.85546875" style="1" customWidth="1"/>
    <col min="5895" max="5895" width="20.85546875" style="1" customWidth="1"/>
    <col min="5896" max="5896" width="18" style="1" customWidth="1"/>
    <col min="5897" max="6149" width="11.42578125" style="1"/>
    <col min="6150" max="6150" width="4.85546875" style="1" customWidth="1"/>
    <col min="6151" max="6151" width="20.85546875" style="1" customWidth="1"/>
    <col min="6152" max="6152" width="18" style="1" customWidth="1"/>
    <col min="6153" max="6405" width="11.42578125" style="1"/>
    <col min="6406" max="6406" width="4.85546875" style="1" customWidth="1"/>
    <col min="6407" max="6407" width="20.85546875" style="1" customWidth="1"/>
    <col min="6408" max="6408" width="18" style="1" customWidth="1"/>
    <col min="6409" max="6661" width="11.42578125" style="1"/>
    <col min="6662" max="6662" width="4.85546875" style="1" customWidth="1"/>
    <col min="6663" max="6663" width="20.85546875" style="1" customWidth="1"/>
    <col min="6664" max="6664" width="18" style="1" customWidth="1"/>
    <col min="6665" max="6917" width="11.42578125" style="1"/>
    <col min="6918" max="6918" width="4.85546875" style="1" customWidth="1"/>
    <col min="6919" max="6919" width="20.85546875" style="1" customWidth="1"/>
    <col min="6920" max="6920" width="18" style="1" customWidth="1"/>
    <col min="6921" max="7173" width="11.42578125" style="1"/>
    <col min="7174" max="7174" width="4.85546875" style="1" customWidth="1"/>
    <col min="7175" max="7175" width="20.85546875" style="1" customWidth="1"/>
    <col min="7176" max="7176" width="18" style="1" customWidth="1"/>
    <col min="7177" max="7429" width="11.42578125" style="1"/>
    <col min="7430" max="7430" width="4.85546875" style="1" customWidth="1"/>
    <col min="7431" max="7431" width="20.85546875" style="1" customWidth="1"/>
    <col min="7432" max="7432" width="18" style="1" customWidth="1"/>
    <col min="7433" max="7685" width="11.42578125" style="1"/>
    <col min="7686" max="7686" width="4.85546875" style="1" customWidth="1"/>
    <col min="7687" max="7687" width="20.85546875" style="1" customWidth="1"/>
    <col min="7688" max="7688" width="18" style="1" customWidth="1"/>
    <col min="7689" max="7941" width="11.42578125" style="1"/>
    <col min="7942" max="7942" width="4.85546875" style="1" customWidth="1"/>
    <col min="7943" max="7943" width="20.85546875" style="1" customWidth="1"/>
    <col min="7944" max="7944" width="18" style="1" customWidth="1"/>
    <col min="7945" max="8197" width="11.42578125" style="1"/>
    <col min="8198" max="8198" width="4.85546875" style="1" customWidth="1"/>
    <col min="8199" max="8199" width="20.85546875" style="1" customWidth="1"/>
    <col min="8200" max="8200" width="18" style="1" customWidth="1"/>
    <col min="8201" max="8453" width="11.42578125" style="1"/>
    <col min="8454" max="8454" width="4.85546875" style="1" customWidth="1"/>
    <col min="8455" max="8455" width="20.85546875" style="1" customWidth="1"/>
    <col min="8456" max="8456" width="18" style="1" customWidth="1"/>
    <col min="8457" max="8709" width="11.42578125" style="1"/>
    <col min="8710" max="8710" width="4.85546875" style="1" customWidth="1"/>
    <col min="8711" max="8711" width="20.85546875" style="1" customWidth="1"/>
    <col min="8712" max="8712" width="18" style="1" customWidth="1"/>
    <col min="8713" max="8965" width="11.42578125" style="1"/>
    <col min="8966" max="8966" width="4.85546875" style="1" customWidth="1"/>
    <col min="8967" max="8967" width="20.85546875" style="1" customWidth="1"/>
    <col min="8968" max="8968" width="18" style="1" customWidth="1"/>
    <col min="8969" max="9221" width="11.42578125" style="1"/>
    <col min="9222" max="9222" width="4.85546875" style="1" customWidth="1"/>
    <col min="9223" max="9223" width="20.85546875" style="1" customWidth="1"/>
    <col min="9224" max="9224" width="18" style="1" customWidth="1"/>
    <col min="9225" max="9477" width="11.42578125" style="1"/>
    <col min="9478" max="9478" width="4.85546875" style="1" customWidth="1"/>
    <col min="9479" max="9479" width="20.85546875" style="1" customWidth="1"/>
    <col min="9480" max="9480" width="18" style="1" customWidth="1"/>
    <col min="9481" max="9733" width="11.42578125" style="1"/>
    <col min="9734" max="9734" width="4.85546875" style="1" customWidth="1"/>
    <col min="9735" max="9735" width="20.85546875" style="1" customWidth="1"/>
    <col min="9736" max="9736" width="18" style="1" customWidth="1"/>
    <col min="9737" max="9989" width="11.42578125" style="1"/>
    <col min="9990" max="9990" width="4.85546875" style="1" customWidth="1"/>
    <col min="9991" max="9991" width="20.85546875" style="1" customWidth="1"/>
    <col min="9992" max="9992" width="18" style="1" customWidth="1"/>
    <col min="9993" max="10245" width="11.42578125" style="1"/>
    <col min="10246" max="10246" width="4.85546875" style="1" customWidth="1"/>
    <col min="10247" max="10247" width="20.85546875" style="1" customWidth="1"/>
    <col min="10248" max="10248" width="18" style="1" customWidth="1"/>
    <col min="10249" max="10501" width="11.42578125" style="1"/>
    <col min="10502" max="10502" width="4.85546875" style="1" customWidth="1"/>
    <col min="10503" max="10503" width="20.85546875" style="1" customWidth="1"/>
    <col min="10504" max="10504" width="18" style="1" customWidth="1"/>
    <col min="10505" max="10757" width="11.42578125" style="1"/>
    <col min="10758" max="10758" width="4.85546875" style="1" customWidth="1"/>
    <col min="10759" max="10759" width="20.85546875" style="1" customWidth="1"/>
    <col min="10760" max="10760" width="18" style="1" customWidth="1"/>
    <col min="10761" max="11013" width="11.42578125" style="1"/>
    <col min="11014" max="11014" width="4.85546875" style="1" customWidth="1"/>
    <col min="11015" max="11015" width="20.85546875" style="1" customWidth="1"/>
    <col min="11016" max="11016" width="18" style="1" customWidth="1"/>
    <col min="11017" max="11269" width="11.42578125" style="1"/>
    <col min="11270" max="11270" width="4.85546875" style="1" customWidth="1"/>
    <col min="11271" max="11271" width="20.85546875" style="1" customWidth="1"/>
    <col min="11272" max="11272" width="18" style="1" customWidth="1"/>
    <col min="11273" max="11525" width="11.42578125" style="1"/>
    <col min="11526" max="11526" width="4.85546875" style="1" customWidth="1"/>
    <col min="11527" max="11527" width="20.85546875" style="1" customWidth="1"/>
    <col min="11528" max="11528" width="18" style="1" customWidth="1"/>
    <col min="11529" max="11781" width="11.42578125" style="1"/>
    <col min="11782" max="11782" width="4.85546875" style="1" customWidth="1"/>
    <col min="11783" max="11783" width="20.85546875" style="1" customWidth="1"/>
    <col min="11784" max="11784" width="18" style="1" customWidth="1"/>
    <col min="11785" max="12037" width="11.42578125" style="1"/>
    <col min="12038" max="12038" width="4.85546875" style="1" customWidth="1"/>
    <col min="12039" max="12039" width="20.85546875" style="1" customWidth="1"/>
    <col min="12040" max="12040" width="18" style="1" customWidth="1"/>
    <col min="12041" max="12293" width="11.42578125" style="1"/>
    <col min="12294" max="12294" width="4.85546875" style="1" customWidth="1"/>
    <col min="12295" max="12295" width="20.85546875" style="1" customWidth="1"/>
    <col min="12296" max="12296" width="18" style="1" customWidth="1"/>
    <col min="12297" max="12549" width="11.42578125" style="1"/>
    <col min="12550" max="12550" width="4.85546875" style="1" customWidth="1"/>
    <col min="12551" max="12551" width="20.85546875" style="1" customWidth="1"/>
    <col min="12552" max="12552" width="18" style="1" customWidth="1"/>
    <col min="12553" max="12805" width="11.42578125" style="1"/>
    <col min="12806" max="12806" width="4.85546875" style="1" customWidth="1"/>
    <col min="12807" max="12807" width="20.85546875" style="1" customWidth="1"/>
    <col min="12808" max="12808" width="18" style="1" customWidth="1"/>
    <col min="12809" max="13061" width="11.42578125" style="1"/>
    <col min="13062" max="13062" width="4.85546875" style="1" customWidth="1"/>
    <col min="13063" max="13063" width="20.85546875" style="1" customWidth="1"/>
    <col min="13064" max="13064" width="18" style="1" customWidth="1"/>
    <col min="13065" max="13317" width="11.42578125" style="1"/>
    <col min="13318" max="13318" width="4.85546875" style="1" customWidth="1"/>
    <col min="13319" max="13319" width="20.85546875" style="1" customWidth="1"/>
    <col min="13320" max="13320" width="18" style="1" customWidth="1"/>
    <col min="13321" max="13573" width="11.42578125" style="1"/>
    <col min="13574" max="13574" width="4.85546875" style="1" customWidth="1"/>
    <col min="13575" max="13575" width="20.85546875" style="1" customWidth="1"/>
    <col min="13576" max="13576" width="18" style="1" customWidth="1"/>
    <col min="13577" max="13829" width="11.42578125" style="1"/>
    <col min="13830" max="13830" width="4.85546875" style="1" customWidth="1"/>
    <col min="13831" max="13831" width="20.85546875" style="1" customWidth="1"/>
    <col min="13832" max="13832" width="18" style="1" customWidth="1"/>
    <col min="13833" max="14085" width="11.42578125" style="1"/>
    <col min="14086" max="14086" width="4.85546875" style="1" customWidth="1"/>
    <col min="14087" max="14087" width="20.85546875" style="1" customWidth="1"/>
    <col min="14088" max="14088" width="18" style="1" customWidth="1"/>
    <col min="14089" max="14341" width="11.42578125" style="1"/>
    <col min="14342" max="14342" width="4.85546875" style="1" customWidth="1"/>
    <col min="14343" max="14343" width="20.85546875" style="1" customWidth="1"/>
    <col min="14344" max="14344" width="18" style="1" customWidth="1"/>
    <col min="14345" max="14597" width="11.42578125" style="1"/>
    <col min="14598" max="14598" width="4.85546875" style="1" customWidth="1"/>
    <col min="14599" max="14599" width="20.85546875" style="1" customWidth="1"/>
    <col min="14600" max="14600" width="18" style="1" customWidth="1"/>
    <col min="14601" max="14853" width="11.42578125" style="1"/>
    <col min="14854" max="14854" width="4.85546875" style="1" customWidth="1"/>
    <col min="14855" max="14855" width="20.85546875" style="1" customWidth="1"/>
    <col min="14856" max="14856" width="18" style="1" customWidth="1"/>
    <col min="14857" max="15109" width="11.42578125" style="1"/>
    <col min="15110" max="15110" width="4.85546875" style="1" customWidth="1"/>
    <col min="15111" max="15111" width="20.85546875" style="1" customWidth="1"/>
    <col min="15112" max="15112" width="18" style="1" customWidth="1"/>
    <col min="15113" max="15365" width="11.42578125" style="1"/>
    <col min="15366" max="15366" width="4.85546875" style="1" customWidth="1"/>
    <col min="15367" max="15367" width="20.85546875" style="1" customWidth="1"/>
    <col min="15368" max="15368" width="18" style="1" customWidth="1"/>
    <col min="15369" max="15621" width="11.42578125" style="1"/>
    <col min="15622" max="15622" width="4.85546875" style="1" customWidth="1"/>
    <col min="15623" max="15623" width="20.85546875" style="1" customWidth="1"/>
    <col min="15624" max="15624" width="18" style="1" customWidth="1"/>
    <col min="15625" max="15877" width="11.42578125" style="1"/>
    <col min="15878" max="15878" width="4.85546875" style="1" customWidth="1"/>
    <col min="15879" max="15879" width="20.85546875" style="1" customWidth="1"/>
    <col min="15880" max="15880" width="18" style="1" customWidth="1"/>
    <col min="15881" max="16133" width="11.42578125" style="1"/>
    <col min="16134" max="16134" width="4.85546875" style="1" customWidth="1"/>
    <col min="16135" max="16135" width="20.85546875" style="1" customWidth="1"/>
    <col min="16136" max="16136" width="18" style="1" customWidth="1"/>
    <col min="16137" max="16384" width="11.42578125" style="1"/>
  </cols>
  <sheetData>
    <row r="5" spans="1:8">
      <c r="A5" s="18" t="s">
        <v>0</v>
      </c>
      <c r="B5" s="18"/>
      <c r="C5" s="18"/>
      <c r="D5" s="18"/>
      <c r="E5" s="18"/>
      <c r="F5" s="18"/>
      <c r="G5" s="18"/>
      <c r="H5" s="18"/>
    </row>
    <row r="6" spans="1:8">
      <c r="A6" s="18" t="s">
        <v>1</v>
      </c>
      <c r="B6" s="18"/>
      <c r="C6" s="18"/>
      <c r="D6" s="18"/>
      <c r="E6" s="18"/>
      <c r="F6" s="18"/>
      <c r="G6" s="18"/>
      <c r="H6" s="18"/>
    </row>
    <row r="7" spans="1:8">
      <c r="A7" s="19" t="s">
        <v>2</v>
      </c>
      <c r="B7" s="19"/>
      <c r="C7" s="19"/>
      <c r="D7" s="19"/>
      <c r="E7" s="19"/>
      <c r="F7" s="19"/>
      <c r="G7" s="19"/>
      <c r="H7" s="19"/>
    </row>
    <row r="8" spans="1:8">
      <c r="A8" s="18" t="s">
        <v>188</v>
      </c>
      <c r="B8" s="18"/>
      <c r="C8" s="18"/>
      <c r="D8" s="18"/>
      <c r="E8" s="18"/>
      <c r="F8" s="18"/>
      <c r="G8" s="18"/>
      <c r="H8" s="18"/>
    </row>
    <row r="9" spans="1:8">
      <c r="A9" s="19" t="s">
        <v>3</v>
      </c>
      <c r="B9" s="19"/>
      <c r="C9" s="19"/>
      <c r="D9" s="19"/>
      <c r="E9" s="19"/>
      <c r="F9" s="19"/>
      <c r="G9" s="19"/>
      <c r="H9" s="19"/>
    </row>
    <row r="10" spans="1:8">
      <c r="A10" s="18" t="s">
        <v>4</v>
      </c>
      <c r="B10" s="18"/>
      <c r="C10" s="18"/>
      <c r="D10" s="18"/>
      <c r="E10" s="18"/>
      <c r="F10" s="18"/>
      <c r="G10" s="18"/>
      <c r="H10" s="18"/>
    </row>
    <row r="12" spans="1:8">
      <c r="B12" s="2" t="s">
        <v>5</v>
      </c>
      <c r="G12" s="3">
        <f>+[1]MARZO!H110</f>
        <v>73357287.629999995</v>
      </c>
    </row>
    <row r="13" spans="1:8">
      <c r="B13" s="4" t="s">
        <v>6</v>
      </c>
      <c r="G13" s="5">
        <v>0</v>
      </c>
    </row>
    <row r="14" spans="1:8">
      <c r="B14" s="2" t="s">
        <v>7</v>
      </c>
      <c r="G14" s="3">
        <f>+G12+G13</f>
        <v>73357287.629999995</v>
      </c>
    </row>
    <row r="15" spans="1:8">
      <c r="B15" s="4" t="s">
        <v>8</v>
      </c>
      <c r="G15" s="5" t="s">
        <v>9</v>
      </c>
    </row>
    <row r="16" spans="1:8">
      <c r="B16" s="4" t="s">
        <v>10</v>
      </c>
      <c r="G16" s="5" t="s">
        <v>9</v>
      </c>
    </row>
    <row r="17" spans="1:9">
      <c r="B17" s="2" t="s">
        <v>11</v>
      </c>
      <c r="H17" s="3">
        <f>+G14</f>
        <v>73357287.629999995</v>
      </c>
    </row>
    <row r="19" spans="1:9">
      <c r="A19" s="20" t="s">
        <v>12</v>
      </c>
      <c r="B19" s="20"/>
      <c r="C19" s="20"/>
      <c r="D19" s="20"/>
      <c r="E19" s="20"/>
      <c r="F19" s="20"/>
      <c r="G19" s="20"/>
      <c r="H19" s="20"/>
    </row>
    <row r="20" spans="1:9">
      <c r="A20" s="21" t="s">
        <v>13</v>
      </c>
      <c r="B20" s="21"/>
      <c r="C20" s="21"/>
      <c r="D20" s="21"/>
      <c r="E20" s="21"/>
      <c r="F20" s="21"/>
      <c r="G20" s="21"/>
      <c r="H20" s="21"/>
      <c r="I20" s="6"/>
    </row>
    <row r="21" spans="1:9">
      <c r="G21" s="5"/>
      <c r="H21" s="7"/>
    </row>
    <row r="22" spans="1:9">
      <c r="A22" s="2" t="s">
        <v>14</v>
      </c>
      <c r="B22" s="2" t="s">
        <v>15</v>
      </c>
      <c r="C22" s="2"/>
      <c r="D22" s="8"/>
      <c r="G22" s="5"/>
      <c r="H22" s="3">
        <f>+SUM(G23:G33)</f>
        <v>3688405.7499999991</v>
      </c>
      <c r="I22" s="9"/>
    </row>
    <row r="23" spans="1:9">
      <c r="A23" s="4" t="s">
        <v>16</v>
      </c>
      <c r="B23" s="4" t="s">
        <v>17</v>
      </c>
      <c r="G23" s="10">
        <v>2801933.34</v>
      </c>
      <c r="I23" s="11"/>
    </row>
    <row r="24" spans="1:9" hidden="1">
      <c r="A24" s="4" t="s">
        <v>18</v>
      </c>
      <c r="B24" s="4" t="s">
        <v>19</v>
      </c>
      <c r="G24" s="10">
        <v>0</v>
      </c>
      <c r="I24" s="11"/>
    </row>
    <row r="25" spans="1:9">
      <c r="A25" s="4" t="s">
        <v>20</v>
      </c>
      <c r="B25" s="4" t="s">
        <v>21</v>
      </c>
      <c r="G25" s="10">
        <v>199833.32</v>
      </c>
      <c r="I25" s="11"/>
    </row>
    <row r="26" spans="1:9" hidden="1">
      <c r="A26" s="4" t="s">
        <v>22</v>
      </c>
      <c r="B26" s="4" t="s">
        <v>23</v>
      </c>
      <c r="G26" s="10">
        <v>0</v>
      </c>
      <c r="I26" s="11"/>
    </row>
    <row r="27" spans="1:9" hidden="1">
      <c r="A27" s="4" t="s">
        <v>24</v>
      </c>
      <c r="B27" s="4" t="s">
        <v>25</v>
      </c>
      <c r="G27" s="10">
        <v>0</v>
      </c>
      <c r="I27" s="11"/>
    </row>
    <row r="28" spans="1:9">
      <c r="A28" s="4" t="s">
        <v>26</v>
      </c>
      <c r="B28" s="4" t="s">
        <v>27</v>
      </c>
      <c r="G28" s="10">
        <v>27688.05</v>
      </c>
      <c r="I28" s="11"/>
    </row>
    <row r="29" spans="1:9" hidden="1">
      <c r="A29" s="4" t="s">
        <v>28</v>
      </c>
      <c r="B29" s="4" t="s">
        <v>29</v>
      </c>
      <c r="G29" s="10">
        <v>0</v>
      </c>
      <c r="I29" s="11"/>
    </row>
    <row r="30" spans="1:9">
      <c r="A30" s="4" t="s">
        <v>30</v>
      </c>
      <c r="B30" s="4" t="s">
        <v>31</v>
      </c>
      <c r="G30" s="10">
        <v>227000</v>
      </c>
      <c r="I30" s="11"/>
    </row>
    <row r="31" spans="1:9">
      <c r="A31" s="4" t="s">
        <v>32</v>
      </c>
      <c r="B31" s="4" t="s">
        <v>33</v>
      </c>
      <c r="G31" s="10">
        <v>198028.4</v>
      </c>
      <c r="I31" s="11"/>
    </row>
    <row r="32" spans="1:9">
      <c r="A32" s="4" t="s">
        <v>34</v>
      </c>
      <c r="B32" s="4" t="s">
        <v>35</v>
      </c>
      <c r="G32" s="10">
        <v>212168.36</v>
      </c>
      <c r="I32" s="11"/>
    </row>
    <row r="33" spans="1:9">
      <c r="A33" s="4" t="s">
        <v>36</v>
      </c>
      <c r="B33" s="4" t="s">
        <v>37</v>
      </c>
      <c r="G33" s="10">
        <v>21754.28</v>
      </c>
      <c r="I33" s="11"/>
    </row>
    <row r="34" spans="1:9">
      <c r="G34" s="12"/>
      <c r="H34" s="5"/>
    </row>
    <row r="35" spans="1:9">
      <c r="A35" s="2" t="s">
        <v>38</v>
      </c>
      <c r="B35" s="2" t="s">
        <v>39</v>
      </c>
      <c r="C35" s="2"/>
      <c r="D35" s="8"/>
      <c r="G35" s="12"/>
      <c r="H35" s="3">
        <f>SUM(G36:G64)</f>
        <v>2136171.0499999998</v>
      </c>
      <c r="I35" s="9"/>
    </row>
    <row r="36" spans="1:9">
      <c r="A36" s="4" t="s">
        <v>40</v>
      </c>
      <c r="B36" s="4" t="s">
        <v>41</v>
      </c>
      <c r="G36" s="10">
        <v>291888.87</v>
      </c>
      <c r="H36" s="5"/>
      <c r="I36" s="11"/>
    </row>
    <row r="37" spans="1:9">
      <c r="A37" s="4" t="s">
        <v>42</v>
      </c>
      <c r="B37" s="4" t="s">
        <v>43</v>
      </c>
      <c r="G37" s="10">
        <v>9334</v>
      </c>
      <c r="H37" s="5"/>
      <c r="I37" s="11"/>
    </row>
    <row r="38" spans="1:9">
      <c r="A38" s="4" t="s">
        <v>44</v>
      </c>
      <c r="B38" s="4" t="s">
        <v>45</v>
      </c>
      <c r="G38" s="10">
        <v>628</v>
      </c>
      <c r="H38" s="5"/>
      <c r="I38" s="11"/>
    </row>
    <row r="39" spans="1:9">
      <c r="A39" s="4" t="s">
        <v>46</v>
      </c>
      <c r="B39" s="4" t="s">
        <v>47</v>
      </c>
      <c r="G39" s="10">
        <v>1564</v>
      </c>
      <c r="H39" s="5"/>
      <c r="I39" s="11"/>
    </row>
    <row r="40" spans="1:9">
      <c r="A40" s="4" t="s">
        <v>48</v>
      </c>
      <c r="B40" s="4" t="s">
        <v>49</v>
      </c>
      <c r="G40" s="10">
        <v>165029</v>
      </c>
      <c r="H40" s="5"/>
      <c r="I40" s="11"/>
    </row>
    <row r="41" spans="1:9" hidden="1">
      <c r="A41" s="4" t="s">
        <v>50</v>
      </c>
      <c r="B41" s="4" t="s">
        <v>51</v>
      </c>
      <c r="G41" s="10">
        <v>0</v>
      </c>
      <c r="H41" s="5"/>
      <c r="I41" s="11"/>
    </row>
    <row r="42" spans="1:9">
      <c r="A42" s="4" t="s">
        <v>52</v>
      </c>
      <c r="B42" s="4" t="s">
        <v>53</v>
      </c>
      <c r="G42" s="10">
        <v>53050</v>
      </c>
      <c r="H42" s="5"/>
      <c r="I42" s="11"/>
    </row>
    <row r="43" spans="1:9">
      <c r="A43" s="4" t="s">
        <v>54</v>
      </c>
      <c r="B43" s="4" t="s">
        <v>55</v>
      </c>
      <c r="G43" s="10">
        <v>201966.12</v>
      </c>
      <c r="H43" s="5"/>
      <c r="I43" s="11"/>
    </row>
    <row r="44" spans="1:9">
      <c r="A44" s="4" t="s">
        <v>56</v>
      </c>
      <c r="B44" s="4" t="s">
        <v>57</v>
      </c>
      <c r="G44" s="10">
        <v>18750</v>
      </c>
      <c r="H44" s="5"/>
      <c r="I44" s="11"/>
    </row>
    <row r="45" spans="1:9" hidden="1">
      <c r="A45" s="4" t="s">
        <v>58</v>
      </c>
      <c r="B45" s="4" t="s">
        <v>59</v>
      </c>
      <c r="G45" s="10">
        <v>0</v>
      </c>
      <c r="H45" s="5"/>
      <c r="I45" s="11"/>
    </row>
    <row r="46" spans="1:9">
      <c r="A46" s="4" t="s">
        <v>60</v>
      </c>
      <c r="B46" s="4" t="s">
        <v>61</v>
      </c>
      <c r="G46" s="10">
        <v>466402.84</v>
      </c>
      <c r="H46" s="5"/>
      <c r="I46" s="11"/>
    </row>
    <row r="47" spans="1:9" hidden="1">
      <c r="A47" s="4" t="s">
        <v>62</v>
      </c>
      <c r="B47" s="4" t="s">
        <v>63</v>
      </c>
      <c r="G47" s="10">
        <v>0</v>
      </c>
      <c r="H47" s="5"/>
    </row>
    <row r="48" spans="1:9" hidden="1">
      <c r="A48" s="4" t="s">
        <v>64</v>
      </c>
      <c r="B48" s="4" t="s">
        <v>65</v>
      </c>
      <c r="G48" s="10">
        <v>0</v>
      </c>
      <c r="H48" s="5"/>
    </row>
    <row r="49" spans="1:8" hidden="1">
      <c r="A49" s="4" t="s">
        <v>66</v>
      </c>
      <c r="B49" s="4" t="s">
        <v>67</v>
      </c>
      <c r="G49" s="10">
        <v>0</v>
      </c>
      <c r="H49" s="5"/>
    </row>
    <row r="50" spans="1:8">
      <c r="A50" s="4" t="s">
        <v>68</v>
      </c>
      <c r="B50" s="4" t="s">
        <v>69</v>
      </c>
      <c r="G50" s="10">
        <v>467768.63</v>
      </c>
      <c r="H50" s="5"/>
    </row>
    <row r="51" spans="1:8" hidden="1">
      <c r="A51" s="4" t="s">
        <v>70</v>
      </c>
      <c r="B51" s="4" t="s">
        <v>71</v>
      </c>
      <c r="G51" s="10">
        <v>0</v>
      </c>
      <c r="H51" s="5"/>
    </row>
    <row r="52" spans="1:8" hidden="1">
      <c r="A52" s="4" t="s">
        <v>72</v>
      </c>
      <c r="B52" s="4" t="s">
        <v>73</v>
      </c>
      <c r="G52" s="10">
        <v>0</v>
      </c>
      <c r="H52" s="5"/>
    </row>
    <row r="53" spans="1:8" hidden="1">
      <c r="A53" s="4" t="s">
        <v>74</v>
      </c>
      <c r="B53" s="4" t="s">
        <v>75</v>
      </c>
      <c r="G53" s="10">
        <v>0</v>
      </c>
      <c r="H53" s="5"/>
    </row>
    <row r="54" spans="1:8" hidden="1">
      <c r="A54" s="4" t="s">
        <v>76</v>
      </c>
      <c r="B54" s="4" t="s">
        <v>77</v>
      </c>
      <c r="G54" s="10">
        <v>0</v>
      </c>
      <c r="H54" s="5"/>
    </row>
    <row r="55" spans="1:8">
      <c r="A55" s="4" t="s">
        <v>78</v>
      </c>
      <c r="B55" s="4" t="s">
        <v>79</v>
      </c>
      <c r="G55" s="10">
        <v>89680</v>
      </c>
      <c r="H55" s="5"/>
    </row>
    <row r="56" spans="1:8" hidden="1">
      <c r="A56" s="4" t="s">
        <v>80</v>
      </c>
      <c r="B56" s="4" t="s">
        <v>81</v>
      </c>
      <c r="G56" s="10">
        <v>0</v>
      </c>
      <c r="H56" s="5"/>
    </row>
    <row r="57" spans="1:8" hidden="1">
      <c r="A57" s="4" t="s">
        <v>82</v>
      </c>
      <c r="B57" s="4" t="s">
        <v>83</v>
      </c>
      <c r="G57" s="10">
        <v>0</v>
      </c>
      <c r="H57" s="5"/>
    </row>
    <row r="58" spans="1:8" hidden="1">
      <c r="A58" s="4" t="s">
        <v>84</v>
      </c>
      <c r="B58" s="4" t="s">
        <v>85</v>
      </c>
      <c r="G58" s="10">
        <v>0</v>
      </c>
      <c r="H58" s="5"/>
    </row>
    <row r="59" spans="1:8">
      <c r="A59" s="4" t="s">
        <v>86</v>
      </c>
      <c r="B59" s="4" t="s">
        <v>87</v>
      </c>
      <c r="G59" s="10">
        <v>954.28</v>
      </c>
      <c r="H59" s="5"/>
    </row>
    <row r="60" spans="1:8">
      <c r="A60" s="4" t="s">
        <v>88</v>
      </c>
      <c r="B60" s="4" t="s">
        <v>89</v>
      </c>
      <c r="G60" s="10">
        <v>232981.56</v>
      </c>
      <c r="H60" s="5"/>
    </row>
    <row r="61" spans="1:8" hidden="1">
      <c r="A61" s="4" t="s">
        <v>90</v>
      </c>
      <c r="B61" s="4" t="s">
        <v>91</v>
      </c>
      <c r="G61" s="10">
        <v>0</v>
      </c>
      <c r="H61" s="5"/>
    </row>
    <row r="62" spans="1:8" hidden="1">
      <c r="A62" s="4" t="s">
        <v>92</v>
      </c>
      <c r="B62" s="4" t="s">
        <v>93</v>
      </c>
      <c r="G62" s="10">
        <v>0</v>
      </c>
      <c r="H62" s="5"/>
    </row>
    <row r="63" spans="1:8">
      <c r="A63" s="4" t="s">
        <v>94</v>
      </c>
      <c r="B63" s="4" t="s">
        <v>95</v>
      </c>
      <c r="G63" s="10">
        <v>36173.75</v>
      </c>
      <c r="H63" s="5"/>
    </row>
    <row r="64" spans="1:8">
      <c r="A64" s="4" t="s">
        <v>96</v>
      </c>
      <c r="B64" s="4" t="s">
        <v>97</v>
      </c>
      <c r="G64" s="10">
        <v>100000</v>
      </c>
      <c r="H64" s="5"/>
    </row>
    <row r="65" spans="1:9">
      <c r="G65" s="5"/>
      <c r="H65" s="5"/>
    </row>
    <row r="66" spans="1:9">
      <c r="A66" s="2" t="s">
        <v>98</v>
      </c>
      <c r="B66" s="2" t="s">
        <v>99</v>
      </c>
      <c r="C66" s="2"/>
      <c r="D66" s="8"/>
      <c r="G66" s="5"/>
      <c r="H66" s="3">
        <f>SUM(G67:G91)</f>
        <v>521157.68000000005</v>
      </c>
      <c r="I66" s="9"/>
    </row>
    <row r="67" spans="1:9">
      <c r="A67" s="4" t="s">
        <v>100</v>
      </c>
      <c r="B67" s="4" t="s">
        <v>101</v>
      </c>
      <c r="G67" s="10">
        <v>90130.25</v>
      </c>
      <c r="H67" s="5"/>
    </row>
    <row r="68" spans="1:9">
      <c r="A68" s="4" t="s">
        <v>102</v>
      </c>
      <c r="B68" s="4" t="s">
        <v>103</v>
      </c>
      <c r="G68" s="10">
        <v>4688.22</v>
      </c>
      <c r="H68" s="5"/>
    </row>
    <row r="69" spans="1:9" hidden="1">
      <c r="A69" s="4" t="s">
        <v>104</v>
      </c>
      <c r="B69" s="4" t="s">
        <v>105</v>
      </c>
      <c r="G69" s="10">
        <v>0</v>
      </c>
      <c r="H69" s="5"/>
    </row>
    <row r="70" spans="1:9">
      <c r="A70" s="4" t="s">
        <v>106</v>
      </c>
      <c r="B70" s="4" t="s">
        <v>107</v>
      </c>
      <c r="G70" s="10">
        <v>1699.2</v>
      </c>
      <c r="H70" s="5"/>
    </row>
    <row r="71" spans="1:9">
      <c r="A71" s="4" t="s">
        <v>108</v>
      </c>
      <c r="B71" s="4" t="s">
        <v>109</v>
      </c>
      <c r="G71" s="10">
        <v>48585.16</v>
      </c>
      <c r="H71" s="5"/>
    </row>
    <row r="72" spans="1:9" hidden="1">
      <c r="A72" s="4" t="s">
        <v>110</v>
      </c>
      <c r="B72" s="4" t="s">
        <v>111</v>
      </c>
      <c r="G72" s="10">
        <v>0</v>
      </c>
      <c r="H72" s="5"/>
    </row>
    <row r="73" spans="1:9" hidden="1">
      <c r="A73" s="4" t="s">
        <v>112</v>
      </c>
      <c r="B73" s="4" t="s">
        <v>113</v>
      </c>
      <c r="G73" s="10">
        <v>0</v>
      </c>
      <c r="H73" s="5"/>
    </row>
    <row r="74" spans="1:9" hidden="1">
      <c r="A74" s="4" t="s">
        <v>114</v>
      </c>
      <c r="B74" s="4" t="s">
        <v>115</v>
      </c>
      <c r="G74" s="10">
        <v>0</v>
      </c>
      <c r="H74" s="5"/>
    </row>
    <row r="75" spans="1:9" hidden="1">
      <c r="A75" s="4" t="s">
        <v>116</v>
      </c>
      <c r="B75" s="4" t="s">
        <v>117</v>
      </c>
      <c r="G75" s="10">
        <v>0</v>
      </c>
      <c r="H75" s="5"/>
    </row>
    <row r="76" spans="1:9">
      <c r="A76" s="4" t="s">
        <v>118</v>
      </c>
      <c r="B76" s="4" t="s">
        <v>119</v>
      </c>
      <c r="G76" s="10">
        <v>1115.0999999999999</v>
      </c>
      <c r="H76" s="5"/>
    </row>
    <row r="77" spans="1:9" hidden="1">
      <c r="A77" s="4" t="s">
        <v>120</v>
      </c>
      <c r="B77" s="4" t="s">
        <v>121</v>
      </c>
      <c r="G77" s="10">
        <v>0</v>
      </c>
      <c r="H77" s="5"/>
    </row>
    <row r="78" spans="1:9" hidden="1">
      <c r="A78" s="4" t="s">
        <v>122</v>
      </c>
      <c r="B78" s="4" t="s">
        <v>123</v>
      </c>
      <c r="G78" s="10">
        <v>0</v>
      </c>
      <c r="H78" s="5"/>
    </row>
    <row r="79" spans="1:9" hidden="1">
      <c r="A79" s="4" t="s">
        <v>124</v>
      </c>
      <c r="B79" s="4" t="s">
        <v>125</v>
      </c>
      <c r="G79" s="10">
        <v>0</v>
      </c>
      <c r="H79" s="5"/>
    </row>
    <row r="80" spans="1:9" hidden="1">
      <c r="A80" s="4" t="s">
        <v>126</v>
      </c>
      <c r="B80" s="4" t="s">
        <v>127</v>
      </c>
      <c r="G80" s="10">
        <v>0</v>
      </c>
      <c r="H80" s="5"/>
    </row>
    <row r="81" spans="1:10">
      <c r="A81" s="4" t="s">
        <v>128</v>
      </c>
      <c r="B81" s="4" t="s">
        <v>129</v>
      </c>
      <c r="G81" s="10">
        <v>43000</v>
      </c>
      <c r="H81" s="5"/>
    </row>
    <row r="82" spans="1:10" hidden="1">
      <c r="A82" s="4" t="s">
        <v>130</v>
      </c>
      <c r="B82" s="4" t="s">
        <v>131</v>
      </c>
      <c r="G82" s="10">
        <v>0</v>
      </c>
      <c r="H82" s="5"/>
    </row>
    <row r="83" spans="1:10">
      <c r="A83" s="4" t="s">
        <v>132</v>
      </c>
      <c r="B83" s="4" t="s">
        <v>133</v>
      </c>
      <c r="G83" s="10">
        <v>8000</v>
      </c>
      <c r="H83" s="5"/>
    </row>
    <row r="84" spans="1:10" hidden="1">
      <c r="A84" s="4" t="s">
        <v>134</v>
      </c>
      <c r="B84" s="4" t="s">
        <v>135</v>
      </c>
      <c r="G84" s="10">
        <v>0</v>
      </c>
      <c r="H84" s="5"/>
    </row>
    <row r="85" spans="1:10">
      <c r="A85" s="4" t="s">
        <v>136</v>
      </c>
      <c r="B85" s="4" t="s">
        <v>137</v>
      </c>
      <c r="G85" s="10">
        <v>85253.11</v>
      </c>
      <c r="H85" s="5"/>
    </row>
    <row r="86" spans="1:10">
      <c r="A86" s="4" t="s">
        <v>138</v>
      </c>
      <c r="B86" s="4" t="s">
        <v>139</v>
      </c>
      <c r="G86" s="10">
        <v>204700.18</v>
      </c>
      <c r="H86" s="5"/>
    </row>
    <row r="87" spans="1:10">
      <c r="A87" s="4" t="s">
        <v>140</v>
      </c>
      <c r="B87" s="4" t="s">
        <v>141</v>
      </c>
      <c r="G87" s="10">
        <v>9759.7099999999991</v>
      </c>
      <c r="H87" s="5"/>
    </row>
    <row r="88" spans="1:10">
      <c r="A88" s="4" t="s">
        <v>142</v>
      </c>
      <c r="B88" s="4" t="s">
        <v>143</v>
      </c>
      <c r="G88" s="10">
        <v>7845.96</v>
      </c>
      <c r="H88" s="5"/>
    </row>
    <row r="89" spans="1:10">
      <c r="A89" s="4" t="s">
        <v>144</v>
      </c>
      <c r="B89" s="4" t="s">
        <v>145</v>
      </c>
      <c r="G89" s="10">
        <v>572.69000000000005</v>
      </c>
      <c r="H89" s="5"/>
    </row>
    <row r="90" spans="1:10" hidden="1">
      <c r="A90" s="4" t="s">
        <v>146</v>
      </c>
      <c r="B90" s="4" t="s">
        <v>147</v>
      </c>
      <c r="G90" s="10">
        <v>0</v>
      </c>
      <c r="H90" s="5"/>
    </row>
    <row r="91" spans="1:10">
      <c r="A91" s="4" t="s">
        <v>148</v>
      </c>
      <c r="B91" s="4" t="s">
        <v>149</v>
      </c>
      <c r="G91" s="10">
        <v>15808.1</v>
      </c>
      <c r="H91" s="5"/>
    </row>
    <row r="92" spans="1:10">
      <c r="G92" s="5"/>
      <c r="H92" s="5"/>
    </row>
    <row r="93" spans="1:10">
      <c r="A93" s="2" t="s">
        <v>150</v>
      </c>
      <c r="B93" s="2" t="s">
        <v>151</v>
      </c>
      <c r="C93" s="2"/>
      <c r="D93" s="2"/>
      <c r="E93" s="8"/>
      <c r="G93" s="5"/>
      <c r="H93" s="3">
        <f>SUM(G94:G104)</f>
        <v>816645.92000000016</v>
      </c>
      <c r="I93" s="5"/>
      <c r="J93" s="5"/>
    </row>
    <row r="94" spans="1:10">
      <c r="A94" s="4" t="s">
        <v>152</v>
      </c>
      <c r="B94" s="4" t="s">
        <v>153</v>
      </c>
      <c r="G94" s="10">
        <v>407114.49</v>
      </c>
      <c r="H94" s="5"/>
      <c r="I94" s="5"/>
      <c r="J94" s="5"/>
    </row>
    <row r="95" spans="1:10">
      <c r="A95" s="4" t="s">
        <v>154</v>
      </c>
      <c r="B95" s="4" t="s">
        <v>155</v>
      </c>
      <c r="G95" s="10">
        <v>324054.39</v>
      </c>
      <c r="H95" s="5"/>
      <c r="I95" s="5"/>
      <c r="J95" s="5"/>
    </row>
    <row r="96" spans="1:10">
      <c r="A96" s="4" t="s">
        <v>156</v>
      </c>
      <c r="B96" s="4" t="s">
        <v>157</v>
      </c>
      <c r="G96" s="10">
        <v>9600.68</v>
      </c>
      <c r="H96" s="5"/>
      <c r="I96" s="5"/>
      <c r="J96" s="5"/>
    </row>
    <row r="97" spans="1:10">
      <c r="A97" s="4" t="s">
        <v>158</v>
      </c>
      <c r="B97" s="4" t="s">
        <v>159</v>
      </c>
      <c r="G97" s="10">
        <v>38248.43</v>
      </c>
      <c r="H97" s="5"/>
      <c r="I97" s="5"/>
      <c r="J97" s="5"/>
    </row>
    <row r="98" spans="1:10" hidden="1">
      <c r="A98" s="4" t="s">
        <v>160</v>
      </c>
      <c r="B98" s="4" t="s">
        <v>161</v>
      </c>
      <c r="G98" s="10">
        <v>0</v>
      </c>
      <c r="H98" s="5"/>
      <c r="I98" s="5"/>
      <c r="J98" s="5"/>
    </row>
    <row r="99" spans="1:10" hidden="1">
      <c r="A99" s="4" t="s">
        <v>162</v>
      </c>
      <c r="B99" s="4" t="s">
        <v>163</v>
      </c>
      <c r="G99" s="10">
        <v>0</v>
      </c>
      <c r="H99" s="5"/>
      <c r="I99" s="5"/>
      <c r="J99" s="5"/>
    </row>
    <row r="100" spans="1:10" hidden="1">
      <c r="A100" s="4" t="s">
        <v>164</v>
      </c>
      <c r="B100" s="4" t="s">
        <v>165</v>
      </c>
      <c r="G100" s="10">
        <v>0</v>
      </c>
      <c r="H100" s="5"/>
      <c r="I100" s="5"/>
      <c r="J100" s="5"/>
    </row>
    <row r="101" spans="1:10" hidden="1">
      <c r="A101" s="4" t="s">
        <v>166</v>
      </c>
      <c r="B101" s="4" t="s">
        <v>167</v>
      </c>
      <c r="G101" s="10">
        <v>0</v>
      </c>
      <c r="H101" s="5"/>
      <c r="I101" s="5"/>
      <c r="J101" s="5"/>
    </row>
    <row r="102" spans="1:10">
      <c r="A102" s="4" t="s">
        <v>168</v>
      </c>
      <c r="B102" s="4" t="s">
        <v>169</v>
      </c>
      <c r="G102" s="10">
        <v>37627.93</v>
      </c>
      <c r="H102" s="5"/>
      <c r="I102" s="5"/>
      <c r="J102" s="5"/>
    </row>
    <row r="103" spans="1:10" hidden="1">
      <c r="A103" s="4" t="s">
        <v>170</v>
      </c>
      <c r="B103" s="4" t="s">
        <v>171</v>
      </c>
      <c r="G103" s="10">
        <v>0</v>
      </c>
      <c r="H103" s="5"/>
      <c r="I103" s="5"/>
      <c r="J103" s="5"/>
    </row>
    <row r="104" spans="1:10" hidden="1">
      <c r="A104" s="4" t="s">
        <v>172</v>
      </c>
      <c r="B104" s="4" t="s">
        <v>173</v>
      </c>
      <c r="G104" s="10">
        <v>0</v>
      </c>
      <c r="H104" s="3"/>
      <c r="I104" s="5"/>
      <c r="J104" s="5"/>
    </row>
    <row r="105" spans="1:10" hidden="1">
      <c r="A105" s="2" t="s">
        <v>174</v>
      </c>
      <c r="B105" s="2" t="s">
        <v>175</v>
      </c>
      <c r="G105" s="10"/>
      <c r="H105" s="3">
        <f>SUM(G106)</f>
        <v>0</v>
      </c>
      <c r="I105" s="5"/>
      <c r="J105" s="5"/>
    </row>
    <row r="106" spans="1:10" hidden="1">
      <c r="A106" s="4" t="s">
        <v>176</v>
      </c>
      <c r="B106" s="4" t="s">
        <v>177</v>
      </c>
      <c r="G106" s="10">
        <v>0</v>
      </c>
      <c r="H106" s="5"/>
      <c r="I106" s="5"/>
      <c r="J106" s="5"/>
    </row>
    <row r="107" spans="1:10">
      <c r="G107" s="5"/>
      <c r="H107" s="5"/>
      <c r="I107" s="5"/>
      <c r="J107" s="5"/>
    </row>
    <row r="108" spans="1:10">
      <c r="A108" s="22" t="s">
        <v>178</v>
      </c>
      <c r="B108" s="22"/>
      <c r="C108" s="22"/>
      <c r="D108" s="22"/>
      <c r="E108" s="22"/>
      <c r="F108" s="22"/>
      <c r="G108" s="22"/>
      <c r="H108" s="22"/>
    </row>
    <row r="109" spans="1:10">
      <c r="G109" s="5"/>
      <c r="H109" s="5"/>
    </row>
    <row r="110" spans="1:10">
      <c r="E110" s="2" t="s">
        <v>179</v>
      </c>
      <c r="G110" s="5"/>
      <c r="H110" s="3">
        <f>+H93+H66+H35+H22+H105</f>
        <v>7162380.3999999985</v>
      </c>
      <c r="I110" s="9"/>
    </row>
    <row r="111" spans="1:10">
      <c r="G111" s="5"/>
      <c r="H111" s="3"/>
    </row>
    <row r="112" spans="1:10" ht="13.5" thickBot="1">
      <c r="E112" s="2" t="s">
        <v>180</v>
      </c>
      <c r="G112" s="5"/>
      <c r="H112" s="13">
        <f>+H17-H110</f>
        <v>66194907.229999997</v>
      </c>
    </row>
    <row r="113" spans="1:8" ht="13.5" thickTop="1"/>
    <row r="115" spans="1:8">
      <c r="A115" s="18" t="s">
        <v>181</v>
      </c>
      <c r="B115" s="18"/>
      <c r="C115" s="18"/>
      <c r="E115" s="18" t="s">
        <v>189</v>
      </c>
      <c r="F115" s="18"/>
      <c r="G115" s="18"/>
      <c r="H115" s="18"/>
    </row>
    <row r="116" spans="1:8">
      <c r="A116" s="16" t="s">
        <v>182</v>
      </c>
      <c r="B116" s="16"/>
      <c r="C116" s="16"/>
      <c r="E116" s="17" t="s">
        <v>183</v>
      </c>
      <c r="F116" s="17"/>
      <c r="G116" s="17"/>
      <c r="H116" s="17"/>
    </row>
    <row r="117" spans="1:8">
      <c r="A117" s="18" t="s">
        <v>184</v>
      </c>
      <c r="B117" s="18"/>
      <c r="C117" s="18"/>
      <c r="E117" s="18" t="s">
        <v>185</v>
      </c>
      <c r="F117" s="18"/>
      <c r="G117" s="18"/>
      <c r="H117" s="18"/>
    </row>
    <row r="120" spans="1:8">
      <c r="A120" s="14"/>
      <c r="B120" s="14"/>
      <c r="C120" s="14"/>
      <c r="D120" s="18" t="s">
        <v>186</v>
      </c>
      <c r="E120" s="18"/>
      <c r="F120" s="18"/>
      <c r="G120" s="14"/>
      <c r="H120" s="14"/>
    </row>
    <row r="121" spans="1:8">
      <c r="A121" s="15"/>
      <c r="B121" s="15"/>
      <c r="C121" s="15"/>
      <c r="D121" s="16" t="s">
        <v>187</v>
      </c>
      <c r="E121" s="16"/>
      <c r="F121" s="16"/>
      <c r="G121" s="15"/>
      <c r="H121" s="15"/>
    </row>
    <row r="122" spans="1:8">
      <c r="A122" s="14"/>
      <c r="B122" s="14"/>
      <c r="C122" s="14"/>
      <c r="D122" s="18" t="s">
        <v>185</v>
      </c>
      <c r="E122" s="18"/>
      <c r="F122" s="18"/>
      <c r="G122" s="14"/>
      <c r="H122" s="14"/>
    </row>
  </sheetData>
  <sheetProtection algorithmName="SHA-512" hashValue="YJViYAuEp/oqR54a6cz6XeGMYrEN8xzLtaV+ABDSHbbOgsOwqirxVpT/DKcoekZvf2UyuHafkxbORRIgwoSc+w==" saltValue="NZ9Vmu2Gpw7m5xzmQUuWTw==" spinCount="100000" sheet="1" objects="1" scenarios="1"/>
  <mergeCells count="18">
    <mergeCell ref="A117:C117"/>
    <mergeCell ref="E117:H117"/>
    <mergeCell ref="D120:F120"/>
    <mergeCell ref="D121:F121"/>
    <mergeCell ref="D122:F122"/>
    <mergeCell ref="A116:C116"/>
    <mergeCell ref="E116:H116"/>
    <mergeCell ref="A5:H5"/>
    <mergeCell ref="A6:H6"/>
    <mergeCell ref="A7:H7"/>
    <mergeCell ref="A8:H8"/>
    <mergeCell ref="A9:H9"/>
    <mergeCell ref="A10:H10"/>
    <mergeCell ref="A19:H19"/>
    <mergeCell ref="A20:H20"/>
    <mergeCell ref="A108:H108"/>
    <mergeCell ref="A115:C115"/>
    <mergeCell ref="E115:H1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INM_RAI</cp:lastModifiedBy>
  <dcterms:created xsi:type="dcterms:W3CDTF">2018-05-07T18:48:56Z</dcterms:created>
  <dcterms:modified xsi:type="dcterms:W3CDTF">2018-05-08T17:42:54Z</dcterms:modified>
</cp:coreProperties>
</file>