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3933EF60-28C9-4AFA-81A7-EEACEFAA1A22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5" l="1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3" i="5"/>
  <c r="H42" i="5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G22" i="5"/>
  <c r="H22" i="5" s="1"/>
  <c r="G21" i="5"/>
  <c r="H21" i="5" s="1"/>
  <c r="G20" i="5"/>
  <c r="H20" i="5" s="1"/>
  <c r="G19" i="5"/>
  <c r="H19" i="5" s="1"/>
  <c r="H18" i="5"/>
  <c r="G18" i="5"/>
  <c r="G17" i="5"/>
  <c r="G16" i="5"/>
  <c r="G15" i="5"/>
  <c r="G69" i="5" s="1"/>
  <c r="H13" i="5"/>
  <c r="H69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<sst xmlns="http://schemas.openxmlformats.org/spreadsheetml/2006/main" count="535" uniqueCount="278">
  <si>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</si>
  <si>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</si>
  <si>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</si>
  <si>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</si>
  <si>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</si>
  <si>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</si>
  <si>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</si>
  <si>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</si>
  <si>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</si>
  <si>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</si>
  <si>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</si>
  <si>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</si>
  <si>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</si>
  <si>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</si>
  <si>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</si>
  <si>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</si>
  <si>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</si>
  <si>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</si>
  <si>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</si>
  <si>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</si>
  <si>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</si>
  <si>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</si>
  <si>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</si>
  <si>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</si>
  <si>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</si>
  <si>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</si>
  <si>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</si>
  <si>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</si>
  <si>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</si>
  <si>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</si>
  <si>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</si>
  <si>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</si>
  <si>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</si>
  <si>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</si>
  <si>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</si>
  <si>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</si>
  <si>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</si>
  <si>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</si>
  <si>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</si>
  <si>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</si>
  <si>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</si>
  <si>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</si>
  <si>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</si>
  <si>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</si>
  <si>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</si>
  <si>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</si>
  <si>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</si>
  <si>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</si>
  <si>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</si>
  <si>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</si>
  <si>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</si>
  <si>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</si>
  <si>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</si>
  <si>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</si>
  <si>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</si>
  <si>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</si>
  <si>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</si>
  <si>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</si>
  <si>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</si>
  <si>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</si>
  <si>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</si>
  <si>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</si>
  <si>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</si>
  <si>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</si>
  <si>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</si>
  <si>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</si>
  <si>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</si>
  <si>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</si>
  <si>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</si>
  <si>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</si>
  <si>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</si>
  <si>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</si>
  <si>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</si>
  <si>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</si>
  <si>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</si>
  <si>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</si>
  <si>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</si>
  <si>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</si>
  <si>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</si>
  <si>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</si>
  <si>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</si>
  <si>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</si>
  <si>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</si>
  <si>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</si>
  <si>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</si>
  <si>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</si>
  <si>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</si>
  <si>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</si>
  <si>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</si>
  <si>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</si>
  <si>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</si>
  <si>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</si>
  <si>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</si>
  <si>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</si>
  <si>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</si>
  <si>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</si>
  <si>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</si>
  <si>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</si>
  <si>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</si>
  <si>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</si>
  <si>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</si>
  <si>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</si>
  <si>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</si>
  <si>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</si>
  <si>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</si>
  <si>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</si>
  <si>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</si>
  <si>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</si>
  <si>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</si>
  <si>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</si>
  <si>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</si>
  <si>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</si>
  <si>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</si>
  <si>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</si>
  <si>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</si>
  <si>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</si>
  <si>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</si>
  <si>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</si>
  <si>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</si>
  <si>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</si>
  <si>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</si>
  <si>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</si>
  <si>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</si>
  <si>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Enc. Administrativo y Financiero</t>
  </si>
  <si>
    <t>TOTAL</t>
  </si>
  <si>
    <t>COMPANIA DOMINICANA DE TELEFONOS C POR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</si>
  <si>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</si>
  <si>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</si>
  <si>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</si>
  <si>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</si>
  <si>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</si>
  <si>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</si>
  <si>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DELTA COMERCIAL, SA</t>
  </si>
  <si>
    <t>AYUNTAMIENTO DEL DISTRITO NACIONAL</t>
  </si>
  <si>
    <t>PLANETA AZUL, SA</t>
  </si>
  <si>
    <t>ALTAGRACIA ORQUIDEA MELO ENCARNACION</t>
  </si>
  <si>
    <t>GEODATA SURVEY, SRL</t>
  </si>
  <si>
    <t>B1500000189</t>
  </si>
  <si>
    <t>B1500000070</t>
  </si>
  <si>
    <t>PAGO AL PRIMER REGIMIENTO DOMINICANO, GUARDIA PRESIDENCIAL, E. N. FACT. B1500000897, POR SERVICIOS DE ALMUERZOS, CORRESPONDIENTES AL MES DE MAYO 2025, A FAVOR DE GUARDIA PRESIDENCIAL.</t>
  </si>
  <si>
    <t>B1500000897</t>
  </si>
  <si>
    <t>METRO TECNOLOGIA (METROTEC), SRL</t>
  </si>
  <si>
    <t>PAGO FACT B1500000921, POR CONCEPTO  SERVICIO DE CIRCUITO CERRADO DE CAMARAS PARA EL INM RD. A FAVOR DE METROTEC</t>
  </si>
  <si>
    <t>B1500000921</t>
  </si>
  <si>
    <t>PATRICIA DE LA ROSA FERNANDEZ DE BIONDI</t>
  </si>
  <si>
    <t>PAGO FACT. B1500000019 S/OC 0037/25, POR SERV. DE FACILITACION EN EL CURSO ESPECIALIZADO: TÉCNICAS Y GESTIÓN MIGRATORIA DE LA REP. DOM(1RA EDICIO), A FAVOR DE PATRICIA DE LA ROSA FERNANDEZ DE BIONDI</t>
  </si>
  <si>
    <t>B1500000019</t>
  </si>
  <si>
    <t>CONSTRUCTORA TORRES ALCÁNTARA, SRL</t>
  </si>
  <si>
    <t>PAGO FACT. B1500000016, ABONO /OC 00095/25, POR SERV. DE READECUACION DE LOS BAÑOS DEL INM RD. A FAVOR DE CONSTRUCTORA TORRES ALCÁNTARA.</t>
  </si>
  <si>
    <t>B1500000016</t>
  </si>
  <si>
    <t>FRANCISCA DE LOS SANTOS POLANCO DE ARRIAGA</t>
  </si>
  <si>
    <t>PAGO FACT. B1500000001 S/OC 0035/25, POR SERV. DE FACILITACION EN EL CURSO ESPECIALIZADO: TÉCNICAS Y GESTIÓN MIGRATORIA DE LA REP. DOM. (1RA EDICIÓN) A FAVOR DE FRANCISCA  DE LOS SANTOS POLANCO DE ARRIAGA</t>
  </si>
  <si>
    <t xml:space="preserve">B1500000001 </t>
  </si>
  <si>
    <t>PAGO FACT. B1500000190 S/OC 00028/25, POR SERV. DE TRADUCCION DE GUIA CUALITATIVA PARA EL INM RD,  A FAVOR DE GEODATA SURVEY.</t>
  </si>
  <si>
    <t>B1500000190</t>
  </si>
  <si>
    <t>PAGO A LA CUENTA 759336900 ,  FACT. E450000077527  POR CONCEPTO DE  SERVICIO TELEFÓNICO DEL INSTITUTO NACIONAL DE MIGRACIÓN Y LA ESCUELA NACIONAL DE MIGRACIÓN,CORRESPONDIENTE AL MES DE  JUNIO 2025, A FAVOR DE CLARO</t>
  </si>
  <si>
    <t xml:space="preserve">E450000077527 </t>
  </si>
  <si>
    <t>PAGO FA CT. B1500000070 ABONO OC 00098/25, POR SERV. DE CATERING PARA  ACTIVIDADES DEL  INM RD, A FAVOR DE ALTAGRACIA ORQUIDEA MELO ENCARNACION</t>
  </si>
  <si>
    <t>PAGO FACT. B1500000091 POR CONCEPTO DE ALQUILER DE LOCAL DONDE FUNCIONA LA ESCUELA NACIONAL DE MIGRACIÓN, CORRESPONDIENTE AL  MES DE JUNIO 2025, A FAVOR DE MARGARITA FERNANDEZ FERNANDEZ</t>
  </si>
  <si>
    <t>B1500000091</t>
  </si>
  <si>
    <t>RAYSA F. DANIS SANDOVAL</t>
  </si>
  <si>
    <t>PAGO FACT. B1500000168 POR CONCEPTO DE SERVICIO DE READECUACION DE COCINA DE LA ESCUELA NNACIONAL DE MIGRACION A FAVOR DE RAYSA F. DANIS SANDOVAL</t>
  </si>
  <si>
    <t>B1500000168</t>
  </si>
  <si>
    <t>COMPUTER TECHNOLOGY AND SERVICE ARNALDO RODRIGUEZ, SRL</t>
  </si>
  <si>
    <t>PAGO FACT. B1500000183 S/OC 00107/25, POR ADQUISICIÓN DE EQUIPOS INFORMÁTICOS Y ACCESORIOS  PARA EL  INM RD, A FAVOR DE COMPUTER TECHNOLOGY AND SERVICE ARNALDO RODRIGUEZ,</t>
  </si>
  <si>
    <t>B1500000183</t>
  </si>
  <si>
    <t>NESTÉVEZ SERVICIOS DE COMUNICACIÓN, SRL (NESCOM)</t>
  </si>
  <si>
    <t>PAGO FACT. B1500000527 S/OC 0065/25, POR SERV. DE MAESTRÍA DE CEREMONIA PARA PUESTA EN CIRCULACIÓN DEL LIBRO LA PARADOJA DE LAS MIGRACIONES, DEL INM RD, A FAVOR DE NESTÉVEZ SERVICIOS DE COMUNICACIÓN, SRL (NESCOM)</t>
  </si>
  <si>
    <t>B1500000527</t>
  </si>
  <si>
    <t>INSTITUTTO POSTAL DOMINICANO</t>
  </si>
  <si>
    <t>PAGO DE FACT B1500002759  POR SERV. DE ENVIÓ DE LIBROS Y FUNDAS AL EXTERIOR, A FAVOR DEL INSTITUTO POSTAL DOMINICANO.</t>
  </si>
  <si>
    <t>B1500002759</t>
  </si>
  <si>
    <t>AGENCIA DE VIAJES MILENA TOURS, SRL</t>
  </si>
  <si>
    <t>PAGO FACT. B1500008092 S/OC 0087/25, POR CONTRATACIÓN DE SALÓN, MONTAJE DE EVENTO Y CATERING PARA PRESENTACIÓN Y PUESTA EN CIRCULACIÓN DE RESULTADOS DEL PROGRAMA DE PUBLICACIONES, A FAVOR DE AGENCIA DE VIAJES MILENA TOURS, SRL</t>
  </si>
  <si>
    <t>B1500008092</t>
  </si>
  <si>
    <t>MUEBLES &amp; EQUIPOS PARA OFICINA LEON GONZALEZ, SRL</t>
  </si>
  <si>
    <t>PAGO FACT. B1500001472 S/OC 00115/25, POR ADQUISICIÓN DE SILLONES ERGONÓMICOS Y BRAZOS AJUSTABLES PARA USO DEL INM RD, A FAVOR DE  MUEBLES Y EQUIPOS PARA OFICINA LEÓN GONZALEZ, SR</t>
  </si>
  <si>
    <t>B1500001472</t>
  </si>
  <si>
    <t>INSTITUTO DE AUDITORES INTERNOS DE LA REPUBLICA DOMINICANA, INC</t>
  </si>
  <si>
    <t>PAGO FACT. B1500000779 S/OC 00116/25, POR SERV. DE CAPACITACIÓN PARA YEISI RAMIREZ ANALISTA DE DESARROLLO ORGANIZACIÓNAL DEL INM RD, QUE PARTICIPARA EN EL "XXIII CONGRESO REGIONAL DE AUDITORIA INTERNA, CONTROL DE GESTIÓN DE Y FINANZA CRAICG , A FAVOR DE I</t>
  </si>
  <si>
    <t>B1500000779</t>
  </si>
  <si>
    <t>DISTRIBUIDORA Y SERVICIOS DIVERSOS (DISOPE), SRL</t>
  </si>
  <si>
    <t>PAGO FACT. B1500000791 S/OC 00085/25, POR SERV. DE LAMINADO ESPEJADO Y TINTADO PARA PUERTA DE LA RECEPCIÓN DEL IMN RD., A FAVOR DE DISTRIBUIDORA Y SERVICIOS DIVERSOS DISOPE, SRL</t>
  </si>
  <si>
    <t>B1500000791</t>
  </si>
  <si>
    <t>PAGO FA CT. B1500000072 SALDO/OC 00098/25, POR SERV. DE CATERING PARA  ACTIVIDADES DEL  INM RD, A FAVOR DE ALTAGRACIA ORQUIDEA MELO ENCARNACION</t>
  </si>
  <si>
    <t>B1500000072</t>
  </si>
  <si>
    <t>PAGO FACT. E450000003608 S/OC 00083/25, POR SERVICIO DE MANTENIMIENTO Y REPARACIÓN PARA VEHÍCULO  TOYOTA RAV4, CHASIS: JTMDD9EV80D063175, DEL INM RD, A FAVOR DE DELTA COMERCIAL.</t>
  </si>
  <si>
    <t>E450000003608</t>
  </si>
  <si>
    <t>INVERSIONES TEJEDA VALERA FD, SRL</t>
  </si>
  <si>
    <t>PAGO FACT. B1500001018 S/OC 00109/25, POR ADQUISICIÓN DE ACCESORIOS  INFORMÁTICOS PARA USO DEL INM RD. A FAVOR DE  INVERSIONES TEJEDA VALERA FD, SRL</t>
  </si>
  <si>
    <t>B1500001018</t>
  </si>
  <si>
    <t>B1500000286</t>
  </si>
  <si>
    <t>N/A</t>
  </si>
  <si>
    <t>PAGO NCF E450000079562 POR SERV. DE INTERNET MOVIL DE ESTA INSTITUCIÓN, CORRESPONDIENTE  AL MES DE JUNIO. 2025, A FAVOR DE CLARO</t>
  </si>
  <si>
    <t>E450000079562</t>
  </si>
  <si>
    <t>PAGO CUENTA 783049721 SEGÚN FACT. E450000079561 POR CONCEPTO DE PAGO DE FLOTAS,  DE ESTA INSTITUCIÓN,  A FAVOR  DE CLARO, CORRESPONDIENTE AL MES DE JUNIO DEL 2025</t>
  </si>
  <si>
    <t>E450000079561</t>
  </si>
  <si>
    <t>INNOVACION TECNOLOGICA SK</t>
  </si>
  <si>
    <t>PAGO FACT. B1500000156 S/OC 00123/25, POR SERV. DE SUSCRIPCIÓN DE LICENCIAS INFORMÁTICAS PARA USO DEL INM RD., INNOVACION TECNOLOGICA SK,SRL.</t>
  </si>
  <si>
    <t>B1500000156</t>
  </si>
  <si>
    <t>B1500000912</t>
  </si>
  <si>
    <t>Lic. Jeovanny Tejeda</t>
  </si>
  <si>
    <t xml:space="preserve">                                 </t>
  </si>
  <si>
    <t>COMITÉ FLACSO REPÚBLICA DOMINICANA, INC</t>
  </si>
  <si>
    <t>PAGO FACT. B1500000149 S/OC 00091/25, POR SERV. DE FACILITACION E IMPLEMENTACION DE PROGRAMAS FORMATIVOS DE TÉCNICAS  Y GESTIÓN MIGRATORIA INTERDICCION Y DEBIDO PROCESO, TRATA DE PERSONAS, A FAVOR COMITÉ FLACSO REPÚBLICA DOMINICANA, INC</t>
  </si>
  <si>
    <t>B1500000149</t>
  </si>
  <si>
    <t>GRUPO MONZÓN SUPLIDORES DIVERSOS, SRL</t>
  </si>
  <si>
    <t>PAGO FACT. B1500000286 ABONO /OC 00114/25, POR ADQUISICIÓN DE MATERIALES MÉDICOS GASTABLES , A FAVOR DE GRUPO MONZÓN SUPLIDORES DIVERSOS, SRL</t>
  </si>
  <si>
    <t>PAGO FACT. B1500000074, S/OC 00120/25, POR SERVICIOS DE CATERING PARA DIFERENTES ACTIVIDADES DE LA ESCUELA NACIONAL DE MIGRACIÓN DEL INM RD A FAVOR DE ALTAGRACIA ORQUIDEA MELO ENCARNACION.</t>
  </si>
  <si>
    <t>B1500000074</t>
  </si>
  <si>
    <t>CONSTRUCTORA ALCAR, SRL</t>
  </si>
  <si>
    <t>PAGO FACT. B1500000189 S/OC 00113/25, POR SERV. DE LEVANTAMIENTO ELÉCTRICO PARA LA ENM RD, A FAVOR DE CONSTRUCTORA ALCAR, SRL</t>
  </si>
  <si>
    <t>PAGO FACT. B1500000101  POR CONCEPTO DE ALQUILER DE LOCAL DONDE FUNCIONA ESTA INSTITUCIÓN, CORRESPONDIENTE AL MES  JULIO  2025, A  FAVOR DE CELALLA COMPANY.</t>
  </si>
  <si>
    <t xml:space="preserve">B1500000101 </t>
  </si>
  <si>
    <t>PAGO AL PRIMER REGIMIENTO DOMINICANO, GUARDIA PRESIDENCIAL, E. N. FACT. B1500000912, POR SERVICIOS DE ALMUERZOS, CORRESPONDIENTES AL MES DE JUNIO. 2025, A FAVOR DE GUARDIA PRESIDENCIAL.</t>
  </si>
  <si>
    <t>HUMANO SEGUROS S A</t>
  </si>
  <si>
    <t>PAGO FACT. E450000004944, POR CONCEPTO DEL 80 % DEL SEGURO MEDICO COMPLEMENTARIO DE LOS SERVIDORES /AS DE ESTA INSTITUCIÓN Y SUS FAMILIARES DIRECTOS CORRESPONDIENTE, AL MES DE JULIO   2025, A FAVOR DE HUMANO SEGUROS</t>
  </si>
  <si>
    <t>E450000004944</t>
  </si>
  <si>
    <t>PAGO A LA CUENTA 759336900 ,  FACT. E450000080069  POR CONCEPTO DE  SERVICIO TELEFÓNICO DEL INSTITUTO NACIONAL DE MIGRACIÓN Y LA ESCUELA NACIONAL DE MIGRACIÓN,CORRESPONDIENTE AL MES DE  JULIO 2025, A FAVOR DE CLARO</t>
  </si>
  <si>
    <t>E450000080069</t>
  </si>
  <si>
    <t xml:space="preserve"> RAMIREZ &amp; MOJICA ENVOY PACK COURIER EXPRESS, SRL</t>
  </si>
  <si>
    <t>PAGO FACT. E450000000088 S/OC 00112/25, POR ADQUISICIÓN DE ACCESORIOS INFORMÁTICOS PARA USO DEL INM RD, A FAVOR DE RAMIREZ &amp; MOJICA ENVOY PACK COURIER EXPRESS, SRL</t>
  </si>
  <si>
    <t>E450000000088</t>
  </si>
  <si>
    <t>RAYSA FANNI DANIS SANDOVAL</t>
  </si>
  <si>
    <t>PAGO FACT. B1500000169 S/OC 00118/25, POR SERV DE READECUACION DE MUEBLES N CAOBA  DE LA ENM RD . A FAVOR DE RAYSA FANNI DANIS SANDOVAL</t>
  </si>
  <si>
    <t>B1500000169</t>
  </si>
  <si>
    <t>PAGO FACT B1500064603 Y B1500064615 POR CONCEPTO  SERVICIO DE RECOGIDA DE BASURA,  CORRESPONDIENTE AL MES JULIO  2025,  DEL INSTITUTO NACIONAL DE MIGRACIÓN Y LA  ESCUELA NACIONAL DE MIGRACIÓN,  A FAVOR DEL AYUNTAMIENTO  DEL DISTR. NA</t>
  </si>
  <si>
    <t>B1500064603 Y B1500064615</t>
  </si>
  <si>
    <t>SOLUCIONES INTEGRALES, CAF, SRL</t>
  </si>
  <si>
    <t>PAGO FACT. B1500000672, S/CONT. BS-0002551-2025, POR CONTRATACIÓN DE SERV. DE TRES CONSERJES PARA COMPLETAR LABORES DE LIMPIEZA EN LAS INSTALACIONES DE INM-RD Y/O ENM, CORRESP. AL MES JULIO 2025, A FAVOR DE SOLUCIONES INTEGRALES.</t>
  </si>
  <si>
    <t>B1500000672</t>
  </si>
  <si>
    <t>MANZUETA &amp; PEÑA GROUP, SRL</t>
  </si>
  <si>
    <t>PAGO FACT. B1500000114 S/OC 00122/25, POR SERV. DE SUSCRIPCIÓN DE LICENCIAS DE INFORMÁTICAS PARA USO DE ESTA INSTITUCIÓN,  A FAVOR DE MANZUETA &amp; PEÑA GROUP, SRL</t>
  </si>
  <si>
    <t xml:space="preserve">B1500000114 </t>
  </si>
  <si>
    <t>FACT. B1500000671 S/C  BS -0013414-2024 ,  POR DE SERV. DE MANTENIMIENTO DE LOS JARDINES DE ESTA INSTITUCIÓN Y LA ENM , CORRESPONDIENTE AL MES DE JUNIO  2025, A FAVOR DE SOLUCIONES INTEGRALES.</t>
  </si>
  <si>
    <t>B1500000671</t>
  </si>
  <si>
    <t>PAGO FACT E450000010345 Y 10353 POR CONCEPTO  SERVICIO DE AGUA PARA USO EN EL INSTITUTO NACIONAL DE MIGRACIÓN Y LA ESCUELA NACIONAL DE MIGRACIÓN, CORRESP. AL  MES JULIO  2025, A FAVOR DE LA CAASD</t>
  </si>
  <si>
    <t>E450000010345 Y 10353</t>
  </si>
  <si>
    <t>INVERSIONES DELECA, SRL</t>
  </si>
  <si>
    <t>PAGO FACT, B1500000119 S/OC 00124/25, POR ADQUISICIÓN DE MATERIALES GASTABLE DE OFICINA PARA USO DE ESTA INSTITUCIÓN, A FAVOR DE INVERSIONES DELECA.</t>
  </si>
  <si>
    <t>B1500000119</t>
  </si>
  <si>
    <t>M.P. UNIFORMES DE EMPRESAS, SRL</t>
  </si>
  <si>
    <t>PAGO FACT. B1500000243 ,S/OC 00077/25, POR SERV. DE CONFECCIÓN DE UNIFORMES PARA COLABORADORES DEL INM RD,  FAVOR DE  M.P. UNIFORMES DE EMPRESAS, SRL</t>
  </si>
  <si>
    <t>B1500000243</t>
  </si>
  <si>
    <t>OFFITEK, SRL</t>
  </si>
  <si>
    <t>PAGO FACT. B1500006549, ABONO /OC 00111/25, POR ADQUISICION DE  ACCESORIOS INFORMATICOS PARA EL  INM RD, A FAVOR DE OFFITEK.</t>
  </si>
  <si>
    <t>B1500006549</t>
  </si>
  <si>
    <t>PREVENTIONART J&amp;C, SRL</t>
  </si>
  <si>
    <t>POGO DE FACT. B1500000259 S/OC 0117/25 POR SERV. DE MANTENIMIENTO Y RECARGA DE EXTINTORES DEL INM Y LA ENM RD. , A FAVOR DE PREVENTIONART J&amp;C, SRL</t>
  </si>
  <si>
    <t>B1500000259</t>
  </si>
  <si>
    <t>GO HOME GPS, SRL</t>
  </si>
  <si>
    <t>PAGO FACT. B1500000302 S/OC 00119/25 POR CONTRATACIÓN DE SERV. DE SISTEMA DE POSICIONAMIENTO GLOBAL (GPS) ;PARA LOS VEHÍCULOS DEL INM RD, FAVOR DE GO HOME GPS</t>
  </si>
  <si>
    <t>B1500000302</t>
  </si>
  <si>
    <t>PAGO FACT. B1500000075 Y 77, 1ER ABONO OC /00126/25, POR SERVICIOS DE CATERING PARA DIFERENTES ACTIVIDADES DE LA ESCUELA NACIONAL DE MIGRACIÓN DEL INM RD, A FAVOR DE ALTAGRACIA ORQUIDEA MELO ENCARNACION</t>
  </si>
  <si>
    <t>B1500000075 Y 77</t>
  </si>
  <si>
    <t>PAGO FACT. B1500000092 POR CONCEPTO DE ALQUILER DE LOCAL DONDE FUNCIONA LA ESCUELA NACIONAL DE MIGRACIÓN, CORRESPONDIENTE AL  MES DE JULIO  2025, A FAVOR DE MARGARITA FERNANDEZ FERNANDEZ.</t>
  </si>
  <si>
    <t>B1500000092</t>
  </si>
  <si>
    <t>ERIC DEL CARMEN GOMEZ GIL</t>
  </si>
  <si>
    <t>PAGO FACT. B1500000076 S/OC 0070/25, POR SERV. DE FACILITACION PARA EL DIPLOMADO SOBRE TRATA DE MUJERES, NIÑAS/OS Y ADOLECENTES: ESTRATEGIA DE RESPUESTAS Y PARA EL CURSO ESPECIALIZADO DERECHOS DE NNA EN MOVILIDAD, DE LA ENM RD, A FAVOR DE ERIC DEL CARMEN</t>
  </si>
  <si>
    <t>B1500000076</t>
  </si>
  <si>
    <t>PAGO FACT. E450000014348,16060,\ y 16519, 3ER. ABONO A LA ORDEN DE COMPRA 0003/25, POR ADQUISICIÓN  DE BOTELLONES DE AGUA PARA CONSUMO DEL PERSONAL DE ESTA INSTITUCIÓN Y LA ESCUELA NACIONAL DE MIGRACION, A FAVOR DE PLANETA AZUL</t>
  </si>
  <si>
    <t>E450000014348,16060 y 16519</t>
  </si>
  <si>
    <t>PERFEL, SRL</t>
  </si>
  <si>
    <t>PAGO FACT. B1500000009 S/OC 00131/25 POR SUMINISTRO DE INSUMOS DE COCINA PARA EL INM RD, A FAVOR DE PERFEL SRL</t>
  </si>
  <si>
    <t xml:space="preserve">B1500000009 </t>
  </si>
  <si>
    <t>CHEZAAD, SRL</t>
  </si>
  <si>
    <t>PAGO FACT. B1500000114, S/C BS-000128-2024, POR SERV. DESARROLLADOR DE APLICACIONES Y DISEÑOS DE PANTALLAS PARA EL INM RD,  A FAVOR DE CHEZAAD</t>
  </si>
  <si>
    <t>B1500000114</t>
  </si>
  <si>
    <t>PAGO FACT. B1500000171 S/OC 00136/25, POR SERV. ELECTRICO PARA  REALIZARSE EN LA ENM RD, A FAVOR DE RAYSA FANNI DANIS SANDOVAL.</t>
  </si>
  <si>
    <t>B1500000171</t>
  </si>
  <si>
    <t>PAGO CUENTA 783049721 SEGÚN FACT. E450000086927 POR CONCEPTO DE PAGO DE FLOTAS,  DE ESTA INSTITUCIÓN,  A FAVOR  DE CLARO, CORRESPONDIENTE AL MES DE JULIO  DEL  2025</t>
  </si>
  <si>
    <t>E450000086927</t>
  </si>
  <si>
    <t>PAGO AL PRIMER REGIMIENTO DOMINICANO, GUARDIA PRESIDENCIAL, E. N. FACT. B1500000930, POR SERVICIOS DE ALMUERZOS, CORRESPONDIENTES AL MES DE JULIO. 2025, A FAVOR DE GUARDIA PRESIDENCIAL.</t>
  </si>
  <si>
    <t>B1500000930</t>
  </si>
  <si>
    <t>PATIO COMUN, SRL</t>
  </si>
  <si>
    <t>PAGO FACT. B1500000138 S/OC 00140/25, POR SERV. DE FACILITACION DOCENTE PARA EL DIPLOMADO GOBERNANZA DE LA MIGRACION LABORAL DE LA ENM RD, A FAVOR DE PATIO COMUN.</t>
  </si>
  <si>
    <t>B1500000138</t>
  </si>
  <si>
    <t>Correspondiente al Mes: Julio del 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</si>
</sst>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b/>
      <sz val="12"/>
      <color rgb="FFFF0000"/>
      <name val="Futura Bk BT"/>
      <family val="2"/>
    </font>
    <font>
      <sz val="12"/>
      <color rgb="FFFF0000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4" fillId="0" borderId="22" xfId="0" applyNumberFormat="1" applyFont="1" applyBorder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7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7" fontId="32" fillId="2" borderId="7" xfId="0" applyNumberFormat="1" applyFont="1" applyFill="1" applyBorder="1" applyAlignment="1">
      <alignment horizontal="center" vertical="center" wrapText="1"/>
    </xf>
    <xf numFmtId="167" fontId="32" fillId="0" borderId="7" xfId="0" applyNumberFormat="1" applyFont="1" applyBorder="1" applyAlignment="1">
      <alignment horizontal="center" vertical="center" wrapText="1"/>
    </xf>
    <xf numFmtId="168" fontId="32" fillId="0" borderId="8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/>
    </xf>
    <xf numFmtId="168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167" fontId="37" fillId="0" borderId="0" xfId="0" applyNumberFormat="1" applyFont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38" fillId="0" borderId="1" xfId="0" applyFont="1" applyBorder="1" applyAlignment="1">
      <alignment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167" fontId="26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744905</xdr:colOff>
      <xdr:row>0</xdr:row>
      <xdr:rowOff>0</xdr:rowOff>
    </xdr:from>
    <xdr:to>
      <xdr:col>0</xdr:col>
      <xdr:colOff>3321539</xdr:colOff>
      <xdr:row>7</xdr:row>
      <xdr:rowOff>264939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905" y="0"/>
          <a:ext cx="2576634" cy="2988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9"/>
      <c r="B9" s="139"/>
    </row>
    <row r="10" spans="1:2" s="84" customFormat="1" ht="32.25" x14ac:dyDescent="0.2">
      <c r="A10" s="139"/>
      <c r="B10" s="139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40"/>
      <c r="B14" s="140"/>
    </row>
    <row r="15" spans="1:2" s="84" customFormat="1" ht="26.25" customHeight="1" x14ac:dyDescent="0.2">
      <c r="A15" s="141" t="s">
        <v>2</v>
      </c>
      <c r="B15" s="143" t="s">
        <v>4</v>
      </c>
    </row>
    <row r="16" spans="1:2" s="84" customFormat="1" ht="27.75" customHeight="1" thickBot="1" x14ac:dyDescent="0.25">
      <c r="A16" s="142"/>
      <c r="B16" s="144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101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120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102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103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104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105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106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107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108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109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110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111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112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121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113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114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115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116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117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118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119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5"/>
  <sheetViews>
    <sheetView showGridLines="0" tabSelected="1" zoomScale="55" zoomScaleNormal="55" zoomScaleSheetLayoutView="28" workbookViewId="0">
      <selection activeCell="H4" sqref="H4"/>
    </sheetView>
  </sheetViews>
  <sheetFormatPr baseColWidth="10" defaultColWidth="77.7109375" defaultRowHeight="25.5" x14ac:dyDescent="0.35"/>
  <cols>
    <col min="1" max="1" width="57.7109375" style="99" customWidth="1"/>
    <col min="2" max="2" width="67.5703125" style="84" customWidth="1"/>
    <col min="3" max="3" width="28.85546875" style="100" customWidth="1"/>
    <col min="4" max="4" width="17.7109375" style="99" customWidth="1"/>
    <col min="5" max="5" width="25.42578125" style="85" customWidth="1"/>
    <col min="6" max="6" width="19.140625" style="99" customWidth="1"/>
    <col min="7" max="7" width="30.5703125" style="99" customWidth="1"/>
    <col min="8" max="8" width="34.85546875" style="86" customWidth="1"/>
    <col min="9" max="9" width="44.85546875" style="99" customWidth="1"/>
    <col min="12" max="16384" width="77.7109375" style="84"/>
  </cols>
  <sheetData>
    <row r="3" spans="1:11" x14ac:dyDescent="0.35">
      <c r="D3" s="99" t="s">
        <v>10</v>
      </c>
    </row>
    <row r="5" spans="1:11" x14ac:dyDescent="0.35">
      <c r="B5" s="84" t="s">
        <v>202</v>
      </c>
    </row>
    <row r="6" spans="1:11" x14ac:dyDescent="0.35">
      <c r="I6" s="99" t="s">
        <v>10</v>
      </c>
    </row>
    <row r="7" spans="1:11" ht="58.5" x14ac:dyDescent="0.2">
      <c r="A7" s="147" t="s">
        <v>122</v>
      </c>
      <c r="B7" s="147"/>
      <c r="C7" s="147"/>
      <c r="D7" s="147"/>
      <c r="E7" s="147"/>
      <c r="F7" s="147"/>
      <c r="G7" s="147"/>
      <c r="H7" s="147"/>
      <c r="I7" s="147"/>
    </row>
    <row r="8" spans="1:11" ht="32.25" x14ac:dyDescent="0.2">
      <c r="A8" s="139" t="s">
        <v>10</v>
      </c>
      <c r="B8" s="139"/>
      <c r="C8" s="139"/>
      <c r="D8" s="139"/>
      <c r="E8" s="139"/>
      <c r="F8" s="139"/>
      <c r="G8" s="139"/>
      <c r="H8" s="139"/>
      <c r="I8" s="139"/>
    </row>
    <row r="9" spans="1:11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1" ht="26.25" x14ac:dyDescent="0.2">
      <c r="A10" s="148" t="s">
        <v>277</v>
      </c>
      <c r="B10" s="149"/>
      <c r="C10" s="149"/>
      <c r="D10" s="149"/>
      <c r="E10" s="149"/>
      <c r="F10" s="149"/>
      <c r="G10" s="149"/>
      <c r="H10" s="149"/>
      <c r="I10" s="150"/>
    </row>
    <row r="11" spans="1:11" ht="25.5" customHeight="1" x14ac:dyDescent="0.2">
      <c r="A11" s="151" t="s">
        <v>100</v>
      </c>
      <c r="B11" s="152" t="s">
        <v>3</v>
      </c>
      <c r="C11" s="151" t="s">
        <v>1</v>
      </c>
      <c r="D11" s="151" t="s">
        <v>94</v>
      </c>
      <c r="E11" s="153" t="s">
        <v>95</v>
      </c>
      <c r="F11" s="151" t="s">
        <v>96</v>
      </c>
      <c r="G11" s="151" t="s">
        <v>97</v>
      </c>
      <c r="H11" s="153" t="s">
        <v>98</v>
      </c>
      <c r="I11" s="151" t="s">
        <v>99</v>
      </c>
    </row>
    <row r="12" spans="1:11" ht="25.5" customHeight="1" x14ac:dyDescent="0.2">
      <c r="A12" s="151"/>
      <c r="B12" s="152"/>
      <c r="C12" s="151"/>
      <c r="D12" s="151"/>
      <c r="E12" s="153"/>
      <c r="F12" s="151"/>
      <c r="G12" s="151"/>
      <c r="H12" s="153"/>
      <c r="I12" s="151"/>
    </row>
    <row r="13" spans="1:11" s="94" customFormat="1" ht="99.75" customHeight="1" x14ac:dyDescent="0.2">
      <c r="A13" s="120" t="s">
        <v>141</v>
      </c>
      <c r="B13" s="134" t="s">
        <v>142</v>
      </c>
      <c r="C13" s="120" t="s">
        <v>143</v>
      </c>
      <c r="D13" s="118">
        <v>45778</v>
      </c>
      <c r="E13" s="130">
        <v>144671.29999999999</v>
      </c>
      <c r="F13" s="118">
        <v>45834</v>
      </c>
      <c r="G13" s="107">
        <v>144671.29999999999</v>
      </c>
      <c r="H13" s="119">
        <f t="shared" ref="H13:H66" si="0">E13-G13</f>
        <v>0</v>
      </c>
      <c r="I13" s="133" t="s">
        <v>127</v>
      </c>
      <c r="J13"/>
      <c r="K13"/>
    </row>
    <row r="14" spans="1:11" s="94" customFormat="1" ht="99.75" customHeight="1" x14ac:dyDescent="0.2">
      <c r="A14" s="120" t="s">
        <v>144</v>
      </c>
      <c r="B14" s="134" t="s">
        <v>145</v>
      </c>
      <c r="C14" s="120" t="s">
        <v>146</v>
      </c>
      <c r="D14" s="118">
        <v>45807</v>
      </c>
      <c r="E14" s="130">
        <v>5400</v>
      </c>
      <c r="F14" s="118">
        <v>45832</v>
      </c>
      <c r="G14" s="107">
        <v>5400</v>
      </c>
      <c r="H14" s="119">
        <v>0</v>
      </c>
      <c r="I14" s="133" t="s">
        <v>127</v>
      </c>
      <c r="J14"/>
      <c r="K14"/>
    </row>
    <row r="15" spans="1:11" s="94" customFormat="1" ht="78" customHeight="1" x14ac:dyDescent="0.2">
      <c r="A15" s="120" t="s">
        <v>128</v>
      </c>
      <c r="B15" s="134" t="s">
        <v>139</v>
      </c>
      <c r="C15" s="120" t="s">
        <v>140</v>
      </c>
      <c r="D15" s="118">
        <v>45808</v>
      </c>
      <c r="E15" s="130">
        <v>85066.2</v>
      </c>
      <c r="F15" s="118">
        <v>45832</v>
      </c>
      <c r="G15" s="107">
        <f>+E15</f>
        <v>85066.2</v>
      </c>
      <c r="H15" s="119">
        <v>0</v>
      </c>
      <c r="I15" s="133" t="s">
        <v>127</v>
      </c>
      <c r="J15"/>
      <c r="K15"/>
    </row>
    <row r="16" spans="1:11" s="94" customFormat="1" ht="99.75" customHeight="1" x14ac:dyDescent="0.2">
      <c r="A16" s="120" t="s">
        <v>147</v>
      </c>
      <c r="B16" s="134" t="s">
        <v>148</v>
      </c>
      <c r="C16" s="120" t="s">
        <v>149</v>
      </c>
      <c r="D16" s="118">
        <v>45810</v>
      </c>
      <c r="E16" s="130">
        <v>256700.27</v>
      </c>
      <c r="F16" s="118">
        <v>45850</v>
      </c>
      <c r="G16" s="107">
        <f t="shared" ref="G16:G41" si="1">+E16</f>
        <v>256700.27</v>
      </c>
      <c r="H16" s="119">
        <v>0</v>
      </c>
      <c r="I16" s="133" t="s">
        <v>127</v>
      </c>
      <c r="J16"/>
      <c r="K16"/>
    </row>
    <row r="17" spans="1:11" s="94" customFormat="1" ht="84" customHeight="1" x14ac:dyDescent="0.2">
      <c r="A17" s="120" t="s">
        <v>150</v>
      </c>
      <c r="B17" s="134" t="s">
        <v>151</v>
      </c>
      <c r="C17" s="120" t="s">
        <v>152</v>
      </c>
      <c r="D17" s="118">
        <v>45810</v>
      </c>
      <c r="E17" s="130">
        <v>5400</v>
      </c>
      <c r="F17" s="118">
        <v>45829</v>
      </c>
      <c r="G17" s="107">
        <f t="shared" si="1"/>
        <v>5400</v>
      </c>
      <c r="H17" s="119">
        <v>0</v>
      </c>
      <c r="I17" s="133" t="s">
        <v>127</v>
      </c>
      <c r="J17"/>
      <c r="K17"/>
    </row>
    <row r="18" spans="1:11" s="94" customFormat="1" ht="83.25" customHeight="1" x14ac:dyDescent="0.2">
      <c r="A18" s="120" t="s">
        <v>136</v>
      </c>
      <c r="B18" s="134" t="s">
        <v>153</v>
      </c>
      <c r="C18" s="120" t="s">
        <v>154</v>
      </c>
      <c r="D18" s="118">
        <v>45810</v>
      </c>
      <c r="E18" s="130">
        <v>17700</v>
      </c>
      <c r="F18" s="118">
        <v>45836</v>
      </c>
      <c r="G18" s="107">
        <f t="shared" si="1"/>
        <v>17700</v>
      </c>
      <c r="H18" s="119">
        <f t="shared" si="0"/>
        <v>0</v>
      </c>
      <c r="I18" s="133" t="s">
        <v>127</v>
      </c>
      <c r="J18"/>
      <c r="K18"/>
    </row>
    <row r="19" spans="1:11" s="94" customFormat="1" ht="83.25" customHeight="1" x14ac:dyDescent="0.2">
      <c r="A19" s="120" t="s">
        <v>125</v>
      </c>
      <c r="B19" s="134" t="s">
        <v>155</v>
      </c>
      <c r="C19" s="120" t="s">
        <v>156</v>
      </c>
      <c r="D19" s="118">
        <v>45811</v>
      </c>
      <c r="E19" s="130">
        <v>239048.89</v>
      </c>
      <c r="F19" s="118">
        <v>45825</v>
      </c>
      <c r="G19" s="107">
        <f t="shared" si="1"/>
        <v>239048.89</v>
      </c>
      <c r="H19" s="119">
        <f t="shared" si="0"/>
        <v>0</v>
      </c>
      <c r="I19" s="133" t="s">
        <v>127</v>
      </c>
      <c r="J19"/>
      <c r="K19"/>
    </row>
    <row r="20" spans="1:11" s="94" customFormat="1" ht="88.5" customHeight="1" x14ac:dyDescent="0.2">
      <c r="A20" s="120" t="s">
        <v>135</v>
      </c>
      <c r="B20" s="134" t="s">
        <v>157</v>
      </c>
      <c r="C20" s="120" t="s">
        <v>138</v>
      </c>
      <c r="D20" s="118">
        <v>45813</v>
      </c>
      <c r="E20" s="130">
        <v>221173.3</v>
      </c>
      <c r="F20" s="118">
        <v>45833</v>
      </c>
      <c r="G20" s="107">
        <f t="shared" si="1"/>
        <v>221173.3</v>
      </c>
      <c r="H20" s="119">
        <f t="shared" si="0"/>
        <v>0</v>
      </c>
      <c r="I20" s="133" t="s">
        <v>127</v>
      </c>
      <c r="J20"/>
      <c r="K20"/>
    </row>
    <row r="21" spans="1:11" s="94" customFormat="1" ht="96" customHeight="1" x14ac:dyDescent="0.2">
      <c r="A21" s="120" t="s">
        <v>126</v>
      </c>
      <c r="B21" s="134" t="s">
        <v>158</v>
      </c>
      <c r="C21" s="120" t="s">
        <v>159</v>
      </c>
      <c r="D21" s="118">
        <v>45817</v>
      </c>
      <c r="E21" s="130">
        <v>130754.79</v>
      </c>
      <c r="F21" s="118">
        <v>45832</v>
      </c>
      <c r="G21" s="107">
        <f t="shared" si="1"/>
        <v>130754.79</v>
      </c>
      <c r="H21" s="119">
        <f t="shared" si="0"/>
        <v>0</v>
      </c>
      <c r="I21" s="133" t="s">
        <v>127</v>
      </c>
      <c r="J21"/>
      <c r="K21"/>
    </row>
    <row r="22" spans="1:11" s="94" customFormat="1" ht="85.5" customHeight="1" x14ac:dyDescent="0.2">
      <c r="A22" s="120" t="s">
        <v>160</v>
      </c>
      <c r="B22" s="134" t="s">
        <v>161</v>
      </c>
      <c r="C22" s="120" t="s">
        <v>162</v>
      </c>
      <c r="D22" s="118">
        <v>45818</v>
      </c>
      <c r="E22" s="130">
        <v>617069.19999999995</v>
      </c>
      <c r="F22" s="118">
        <v>45832</v>
      </c>
      <c r="G22" s="107">
        <f t="shared" si="1"/>
        <v>617069.19999999995</v>
      </c>
      <c r="H22" s="119">
        <f t="shared" si="0"/>
        <v>0</v>
      </c>
      <c r="I22" s="133" t="s">
        <v>127</v>
      </c>
      <c r="J22"/>
      <c r="K22"/>
    </row>
    <row r="23" spans="1:11" s="94" customFormat="1" ht="96" customHeight="1" x14ac:dyDescent="0.2">
      <c r="A23" s="120" t="s">
        <v>163</v>
      </c>
      <c r="B23" s="134" t="s">
        <v>164</v>
      </c>
      <c r="C23" s="120" t="s">
        <v>165</v>
      </c>
      <c r="D23" s="118">
        <v>45818</v>
      </c>
      <c r="E23" s="130">
        <v>249364.63</v>
      </c>
      <c r="F23" s="118">
        <v>45839</v>
      </c>
      <c r="G23" s="107">
        <f t="shared" si="1"/>
        <v>249364.63</v>
      </c>
      <c r="H23" s="119">
        <v>0</v>
      </c>
      <c r="I23" s="133" t="s">
        <v>127</v>
      </c>
      <c r="J23"/>
      <c r="K23"/>
    </row>
    <row r="24" spans="1:11" s="94" customFormat="1" ht="96" customHeight="1" x14ac:dyDescent="0.2">
      <c r="A24" s="120" t="s">
        <v>166</v>
      </c>
      <c r="B24" s="134" t="s">
        <v>167</v>
      </c>
      <c r="C24" s="120" t="s">
        <v>168</v>
      </c>
      <c r="D24" s="118">
        <v>45820</v>
      </c>
      <c r="E24" s="130">
        <v>59000</v>
      </c>
      <c r="F24" s="118">
        <v>45839</v>
      </c>
      <c r="G24" s="107">
        <f t="shared" si="1"/>
        <v>59000</v>
      </c>
      <c r="H24" s="119">
        <f t="shared" si="0"/>
        <v>0</v>
      </c>
      <c r="I24" s="133" t="s">
        <v>127</v>
      </c>
      <c r="J24"/>
      <c r="K24"/>
    </row>
    <row r="25" spans="1:11" s="94" customFormat="1" ht="77.25" customHeight="1" x14ac:dyDescent="0.2">
      <c r="A25" s="120" t="s">
        <v>169</v>
      </c>
      <c r="B25" s="134" t="s">
        <v>170</v>
      </c>
      <c r="C25" s="120" t="s">
        <v>171</v>
      </c>
      <c r="D25" s="118">
        <v>45821</v>
      </c>
      <c r="E25" s="130">
        <v>13260</v>
      </c>
      <c r="F25" s="118">
        <v>45846</v>
      </c>
      <c r="G25" s="107">
        <f t="shared" si="1"/>
        <v>13260</v>
      </c>
      <c r="H25" s="119">
        <f t="shared" si="0"/>
        <v>0</v>
      </c>
      <c r="I25" s="133" t="s">
        <v>127</v>
      </c>
      <c r="J25"/>
      <c r="K25"/>
    </row>
    <row r="26" spans="1:11" s="94" customFormat="1" ht="82.5" customHeight="1" x14ac:dyDescent="0.2">
      <c r="A26" s="120" t="s">
        <v>172</v>
      </c>
      <c r="B26" s="134" t="s">
        <v>173</v>
      </c>
      <c r="C26" s="120" t="s">
        <v>174</v>
      </c>
      <c r="D26" s="118">
        <v>45821</v>
      </c>
      <c r="E26" s="130">
        <v>165836</v>
      </c>
      <c r="F26" s="118">
        <v>45848</v>
      </c>
      <c r="G26" s="107">
        <f t="shared" si="1"/>
        <v>165836</v>
      </c>
      <c r="H26" s="119">
        <f t="shared" si="0"/>
        <v>0</v>
      </c>
      <c r="I26" s="133" t="s">
        <v>127</v>
      </c>
      <c r="J26"/>
      <c r="K26"/>
    </row>
    <row r="27" spans="1:11" s="94" customFormat="1" ht="96" customHeight="1" x14ac:dyDescent="0.2">
      <c r="A27" s="120" t="s">
        <v>175</v>
      </c>
      <c r="B27" s="134" t="s">
        <v>176</v>
      </c>
      <c r="C27" s="120" t="s">
        <v>177</v>
      </c>
      <c r="D27" s="118">
        <v>45824</v>
      </c>
      <c r="E27" s="130">
        <v>101102.39999999999</v>
      </c>
      <c r="F27" s="118">
        <v>45854</v>
      </c>
      <c r="G27" s="107">
        <f t="shared" si="1"/>
        <v>101102.39999999999</v>
      </c>
      <c r="H27" s="119">
        <f t="shared" si="0"/>
        <v>0</v>
      </c>
      <c r="I27" s="133" t="s">
        <v>127</v>
      </c>
      <c r="J27"/>
      <c r="K27"/>
    </row>
    <row r="28" spans="1:11" s="94" customFormat="1" ht="87.75" customHeight="1" x14ac:dyDescent="0.2">
      <c r="A28" s="120" t="s">
        <v>178</v>
      </c>
      <c r="B28" s="134" t="s">
        <v>179</v>
      </c>
      <c r="C28" s="120" t="s">
        <v>180</v>
      </c>
      <c r="D28" s="118">
        <v>45825</v>
      </c>
      <c r="E28" s="130">
        <v>126525</v>
      </c>
      <c r="F28" s="118">
        <v>45839</v>
      </c>
      <c r="G28" s="107">
        <f t="shared" si="1"/>
        <v>126525</v>
      </c>
      <c r="H28" s="119">
        <f t="shared" si="0"/>
        <v>0</v>
      </c>
      <c r="I28" s="133" t="s">
        <v>127</v>
      </c>
      <c r="J28"/>
      <c r="K28"/>
    </row>
    <row r="29" spans="1:11" s="94" customFormat="1" ht="82.5" customHeight="1" x14ac:dyDescent="0.2">
      <c r="A29" s="120" t="s">
        <v>181</v>
      </c>
      <c r="B29" s="134" t="s">
        <v>182</v>
      </c>
      <c r="C29" s="120" t="s">
        <v>183</v>
      </c>
      <c r="D29" s="118">
        <v>45825</v>
      </c>
      <c r="E29" s="130">
        <v>17700</v>
      </c>
      <c r="F29" s="118">
        <v>46576</v>
      </c>
      <c r="G29" s="107">
        <f t="shared" si="1"/>
        <v>17700</v>
      </c>
      <c r="H29" s="119">
        <f t="shared" si="0"/>
        <v>0</v>
      </c>
      <c r="I29" s="133" t="s">
        <v>127</v>
      </c>
      <c r="J29"/>
      <c r="K29"/>
    </row>
    <row r="30" spans="1:11" s="94" customFormat="1" ht="96" customHeight="1" x14ac:dyDescent="0.2">
      <c r="A30" s="120" t="s">
        <v>135</v>
      </c>
      <c r="B30" s="134" t="s">
        <v>184</v>
      </c>
      <c r="C30" s="120" t="s">
        <v>185</v>
      </c>
      <c r="D30" s="118">
        <v>45825</v>
      </c>
      <c r="E30" s="130">
        <v>26826.7</v>
      </c>
      <c r="F30" s="118">
        <v>45848</v>
      </c>
      <c r="G30" s="107">
        <f t="shared" si="1"/>
        <v>26826.7</v>
      </c>
      <c r="H30" s="119">
        <f t="shared" si="0"/>
        <v>0</v>
      </c>
      <c r="I30" s="133" t="s">
        <v>127</v>
      </c>
      <c r="J30"/>
      <c r="K30"/>
    </row>
    <row r="31" spans="1:11" s="94" customFormat="1" ht="74.25" customHeight="1" x14ac:dyDescent="0.2">
      <c r="A31" s="120" t="s">
        <v>132</v>
      </c>
      <c r="B31" s="134" t="s">
        <v>186</v>
      </c>
      <c r="C31" s="120" t="s">
        <v>187</v>
      </c>
      <c r="D31" s="118">
        <v>45826</v>
      </c>
      <c r="E31" s="130">
        <v>73862.8</v>
      </c>
      <c r="F31" s="118">
        <v>45846</v>
      </c>
      <c r="G31" s="107">
        <f t="shared" si="1"/>
        <v>73862.8</v>
      </c>
      <c r="H31" s="119">
        <f t="shared" si="0"/>
        <v>0</v>
      </c>
      <c r="I31" s="133" t="s">
        <v>127</v>
      </c>
      <c r="J31"/>
      <c r="K31"/>
    </row>
    <row r="32" spans="1:11" s="94" customFormat="1" ht="96" customHeight="1" x14ac:dyDescent="0.2">
      <c r="A32" s="120" t="s">
        <v>188</v>
      </c>
      <c r="B32" s="134" t="s">
        <v>189</v>
      </c>
      <c r="C32" s="120" t="s">
        <v>190</v>
      </c>
      <c r="D32" s="118">
        <v>45826</v>
      </c>
      <c r="E32" s="130">
        <v>16272.2</v>
      </c>
      <c r="F32" s="118">
        <v>45841</v>
      </c>
      <c r="G32" s="107">
        <f t="shared" si="1"/>
        <v>16272.2</v>
      </c>
      <c r="H32" s="119">
        <f t="shared" si="0"/>
        <v>0</v>
      </c>
      <c r="I32" s="133" t="s">
        <v>127</v>
      </c>
      <c r="J32"/>
      <c r="K32"/>
    </row>
    <row r="33" spans="1:11" s="94" customFormat="1" ht="75" x14ac:dyDescent="0.2">
      <c r="A33" s="120" t="s">
        <v>203</v>
      </c>
      <c r="B33" s="134" t="s">
        <v>204</v>
      </c>
      <c r="C33" s="120" t="s">
        <v>205</v>
      </c>
      <c r="D33" s="118">
        <v>45832</v>
      </c>
      <c r="E33" s="130">
        <v>320760</v>
      </c>
      <c r="F33" s="118">
        <v>45854</v>
      </c>
      <c r="G33" s="107">
        <f t="shared" si="1"/>
        <v>320760</v>
      </c>
      <c r="H33" s="119">
        <f t="shared" si="0"/>
        <v>0</v>
      </c>
      <c r="I33" s="133" t="s">
        <v>127</v>
      </c>
      <c r="J33"/>
      <c r="K33"/>
    </row>
    <row r="34" spans="1:11" s="94" customFormat="1" ht="45" x14ac:dyDescent="0.2">
      <c r="A34" s="120" t="s">
        <v>206</v>
      </c>
      <c r="B34" s="134" t="s">
        <v>207</v>
      </c>
      <c r="C34" s="120" t="s">
        <v>191</v>
      </c>
      <c r="D34" s="118">
        <v>45833</v>
      </c>
      <c r="E34" s="130">
        <v>15528</v>
      </c>
      <c r="F34" s="118">
        <v>45860</v>
      </c>
      <c r="G34" s="107">
        <f t="shared" si="1"/>
        <v>15528</v>
      </c>
      <c r="H34" s="119">
        <f t="shared" si="0"/>
        <v>0</v>
      </c>
      <c r="I34" s="133" t="s">
        <v>127</v>
      </c>
      <c r="J34"/>
      <c r="K34"/>
    </row>
    <row r="35" spans="1:11" s="136" customFormat="1" ht="60" x14ac:dyDescent="0.2">
      <c r="A35" s="120" t="s">
        <v>135</v>
      </c>
      <c r="B35" s="134" t="s">
        <v>208</v>
      </c>
      <c r="C35" s="120" t="s">
        <v>209</v>
      </c>
      <c r="D35" s="118">
        <v>45834</v>
      </c>
      <c r="E35" s="130">
        <v>248000</v>
      </c>
      <c r="F35" s="118">
        <v>45854</v>
      </c>
      <c r="G35" s="107">
        <f t="shared" si="1"/>
        <v>248000</v>
      </c>
      <c r="H35" s="119">
        <f t="shared" si="0"/>
        <v>0</v>
      </c>
      <c r="I35" s="133" t="s">
        <v>127</v>
      </c>
      <c r="J35"/>
      <c r="K35"/>
    </row>
    <row r="36" spans="1:11" s="94" customFormat="1" ht="45" x14ac:dyDescent="0.2">
      <c r="A36" s="120" t="s">
        <v>125</v>
      </c>
      <c r="B36" s="134" t="s">
        <v>193</v>
      </c>
      <c r="C36" s="120" t="s">
        <v>194</v>
      </c>
      <c r="D36" s="118">
        <v>45835</v>
      </c>
      <c r="E36" s="130">
        <v>15970.5</v>
      </c>
      <c r="F36" s="118">
        <v>45854</v>
      </c>
      <c r="G36" s="107">
        <f t="shared" si="1"/>
        <v>15970.5</v>
      </c>
      <c r="H36" s="119">
        <f t="shared" si="0"/>
        <v>0</v>
      </c>
      <c r="I36" s="133" t="s">
        <v>127</v>
      </c>
      <c r="J36"/>
      <c r="K36"/>
    </row>
    <row r="37" spans="1:11" s="94" customFormat="1" ht="60" x14ac:dyDescent="0.2">
      <c r="A37" s="120" t="s">
        <v>125</v>
      </c>
      <c r="B37" s="134" t="s">
        <v>195</v>
      </c>
      <c r="C37" s="120" t="s">
        <v>196</v>
      </c>
      <c r="D37" s="118">
        <v>45835</v>
      </c>
      <c r="E37" s="130">
        <v>80629.259999999995</v>
      </c>
      <c r="F37" s="118">
        <v>45855</v>
      </c>
      <c r="G37" s="107">
        <f t="shared" si="1"/>
        <v>80629.259999999995</v>
      </c>
      <c r="H37" s="119">
        <f t="shared" si="0"/>
        <v>0</v>
      </c>
      <c r="I37" s="133" t="s">
        <v>127</v>
      </c>
      <c r="J37"/>
      <c r="K37"/>
    </row>
    <row r="38" spans="1:11" s="94" customFormat="1" ht="45" x14ac:dyDescent="0.2">
      <c r="A38" s="120" t="s">
        <v>197</v>
      </c>
      <c r="B38" s="134" t="s">
        <v>198</v>
      </c>
      <c r="C38" s="120" t="s">
        <v>199</v>
      </c>
      <c r="D38" s="118">
        <v>45835</v>
      </c>
      <c r="E38" s="130">
        <v>13900</v>
      </c>
      <c r="F38" s="118">
        <v>45855</v>
      </c>
      <c r="G38" s="107">
        <f t="shared" si="1"/>
        <v>13900</v>
      </c>
      <c r="H38" s="119">
        <f t="shared" si="0"/>
        <v>0</v>
      </c>
      <c r="I38" s="133" t="s">
        <v>127</v>
      </c>
      <c r="J38"/>
      <c r="K38"/>
    </row>
    <row r="39" spans="1:11" s="94" customFormat="1" ht="45" x14ac:dyDescent="0.2">
      <c r="A39" s="120" t="s">
        <v>210</v>
      </c>
      <c r="B39" s="134" t="s">
        <v>211</v>
      </c>
      <c r="C39" s="120" t="s">
        <v>137</v>
      </c>
      <c r="D39" s="118">
        <v>45835</v>
      </c>
      <c r="E39" s="130">
        <v>73927</v>
      </c>
      <c r="F39" s="118">
        <v>45855</v>
      </c>
      <c r="G39" s="107">
        <f t="shared" si="1"/>
        <v>73927</v>
      </c>
      <c r="H39" s="119">
        <f t="shared" si="0"/>
        <v>0</v>
      </c>
      <c r="I39" s="133" t="s">
        <v>127</v>
      </c>
      <c r="J39"/>
      <c r="K39"/>
    </row>
    <row r="40" spans="1:11" s="94" customFormat="1" ht="60" x14ac:dyDescent="0.2">
      <c r="A40" s="120" t="s">
        <v>129</v>
      </c>
      <c r="B40" s="134" t="s">
        <v>212</v>
      </c>
      <c r="C40" s="120" t="s">
        <v>213</v>
      </c>
      <c r="D40" s="118">
        <v>45835</v>
      </c>
      <c r="E40" s="130">
        <v>501423.28</v>
      </c>
      <c r="F40" s="118">
        <v>45857</v>
      </c>
      <c r="G40" s="107">
        <f t="shared" si="1"/>
        <v>501423.28</v>
      </c>
      <c r="H40" s="119">
        <f t="shared" si="0"/>
        <v>0</v>
      </c>
      <c r="I40" s="133" t="s">
        <v>127</v>
      </c>
      <c r="J40"/>
      <c r="K40"/>
    </row>
    <row r="41" spans="1:11" s="94" customFormat="1" ht="60" x14ac:dyDescent="0.2">
      <c r="A41" s="120" t="s">
        <v>128</v>
      </c>
      <c r="B41" s="134" t="s">
        <v>214</v>
      </c>
      <c r="C41" s="120" t="s">
        <v>200</v>
      </c>
      <c r="D41" s="118">
        <v>45838</v>
      </c>
      <c r="E41" s="130">
        <v>76676.399999999994</v>
      </c>
      <c r="F41" s="118">
        <v>45855</v>
      </c>
      <c r="G41" s="107">
        <f t="shared" si="1"/>
        <v>76676.399999999994</v>
      </c>
      <c r="H41" s="119">
        <f t="shared" si="0"/>
        <v>0</v>
      </c>
      <c r="I41" s="133" t="s">
        <v>127</v>
      </c>
      <c r="J41"/>
      <c r="K41"/>
    </row>
    <row r="42" spans="1:11" s="94" customFormat="1" ht="75" x14ac:dyDescent="0.2">
      <c r="A42" s="120" t="s">
        <v>215</v>
      </c>
      <c r="B42" s="134" t="s">
        <v>216</v>
      </c>
      <c r="C42" s="120" t="s">
        <v>217</v>
      </c>
      <c r="D42" s="118">
        <v>45839</v>
      </c>
      <c r="E42" s="130">
        <v>435353.15</v>
      </c>
      <c r="F42" s="118">
        <v>45854</v>
      </c>
      <c r="G42" s="107">
        <v>435353.15</v>
      </c>
      <c r="H42" s="119">
        <f t="shared" si="0"/>
        <v>0</v>
      </c>
      <c r="I42" s="133" t="s">
        <v>127</v>
      </c>
      <c r="J42"/>
      <c r="K42"/>
    </row>
    <row r="43" spans="1:11" s="94" customFormat="1" ht="75" x14ac:dyDescent="0.2">
      <c r="A43" s="120" t="s">
        <v>125</v>
      </c>
      <c r="B43" s="134" t="s">
        <v>218</v>
      </c>
      <c r="C43" s="120" t="s">
        <v>219</v>
      </c>
      <c r="D43" s="118">
        <v>45839</v>
      </c>
      <c r="E43" s="130">
        <v>247062.74</v>
      </c>
      <c r="F43" s="118">
        <v>45854</v>
      </c>
      <c r="G43" s="107">
        <v>247062.74</v>
      </c>
      <c r="H43" s="119">
        <f t="shared" si="0"/>
        <v>0</v>
      </c>
      <c r="I43" s="133" t="s">
        <v>127</v>
      </c>
      <c r="J43"/>
      <c r="K43"/>
    </row>
    <row r="44" spans="1:11" s="94" customFormat="1" ht="60" x14ac:dyDescent="0.2">
      <c r="A44" s="120" t="s">
        <v>220</v>
      </c>
      <c r="B44" s="134" t="s">
        <v>221</v>
      </c>
      <c r="C44" s="120" t="s">
        <v>222</v>
      </c>
      <c r="D44" s="118">
        <v>45839</v>
      </c>
      <c r="E44" s="130">
        <v>23158.04</v>
      </c>
      <c r="F44" s="118">
        <v>45855</v>
      </c>
      <c r="G44" s="107">
        <v>23158.04</v>
      </c>
      <c r="H44" s="119">
        <v>0</v>
      </c>
      <c r="I44" s="133" t="s">
        <v>127</v>
      </c>
      <c r="J44"/>
      <c r="K44"/>
    </row>
    <row r="45" spans="1:11" s="94" customFormat="1" ht="45" x14ac:dyDescent="0.2">
      <c r="A45" s="120" t="s">
        <v>223</v>
      </c>
      <c r="B45" s="134" t="s">
        <v>224</v>
      </c>
      <c r="C45" s="120" t="s">
        <v>225</v>
      </c>
      <c r="D45" s="118">
        <v>45839</v>
      </c>
      <c r="E45" s="130">
        <v>43424</v>
      </c>
      <c r="F45" s="118">
        <v>45860</v>
      </c>
      <c r="G45" s="107">
        <v>43424</v>
      </c>
      <c r="H45" s="119">
        <f t="shared" si="0"/>
        <v>0</v>
      </c>
      <c r="I45" s="133" t="s">
        <v>127</v>
      </c>
      <c r="J45"/>
      <c r="K45"/>
    </row>
    <row r="46" spans="1:11" s="94" customFormat="1" ht="75" x14ac:dyDescent="0.2">
      <c r="A46" s="120" t="s">
        <v>133</v>
      </c>
      <c r="B46" s="134" t="s">
        <v>226</v>
      </c>
      <c r="C46" s="120" t="s">
        <v>227</v>
      </c>
      <c r="D46" s="118">
        <v>45839</v>
      </c>
      <c r="E46" s="130">
        <v>3600</v>
      </c>
      <c r="F46" s="118">
        <v>45857</v>
      </c>
      <c r="G46" s="107">
        <v>3600</v>
      </c>
      <c r="H46" s="119">
        <f t="shared" si="0"/>
        <v>0</v>
      </c>
      <c r="I46" s="133" t="s">
        <v>127</v>
      </c>
      <c r="J46"/>
      <c r="K46"/>
    </row>
    <row r="47" spans="1:11" s="94" customFormat="1" ht="75" x14ac:dyDescent="0.2">
      <c r="A47" s="120" t="s">
        <v>228</v>
      </c>
      <c r="B47" s="134" t="s">
        <v>229</v>
      </c>
      <c r="C47" s="120" t="s">
        <v>230</v>
      </c>
      <c r="D47" s="118">
        <v>45839</v>
      </c>
      <c r="E47" s="130">
        <v>105648.54</v>
      </c>
      <c r="F47" s="118">
        <v>45858</v>
      </c>
      <c r="G47" s="107">
        <v>105648.54</v>
      </c>
      <c r="H47" s="119">
        <f t="shared" si="0"/>
        <v>0</v>
      </c>
      <c r="I47" s="133" t="s">
        <v>127</v>
      </c>
      <c r="J47"/>
      <c r="K47"/>
    </row>
    <row r="48" spans="1:11" s="94" customFormat="1" ht="60" x14ac:dyDescent="0.2">
      <c r="A48" s="137" t="s">
        <v>231</v>
      </c>
      <c r="B48" s="137" t="s">
        <v>232</v>
      </c>
      <c r="C48" s="137" t="s">
        <v>233</v>
      </c>
      <c r="D48" s="118">
        <v>45839</v>
      </c>
      <c r="E48" s="130">
        <v>80717.03</v>
      </c>
      <c r="F48" s="118">
        <v>45862</v>
      </c>
      <c r="G48" s="107">
        <v>80717.03</v>
      </c>
      <c r="H48" s="119">
        <f t="shared" si="0"/>
        <v>0</v>
      </c>
      <c r="I48" s="133" t="s">
        <v>127</v>
      </c>
      <c r="J48"/>
      <c r="K48"/>
    </row>
    <row r="49" spans="1:11" s="94" customFormat="1" ht="60" x14ac:dyDescent="0.2">
      <c r="A49" s="120" t="s">
        <v>228</v>
      </c>
      <c r="B49" s="134" t="s">
        <v>234</v>
      </c>
      <c r="C49" s="120" t="s">
        <v>235</v>
      </c>
      <c r="D49" s="118">
        <v>45839</v>
      </c>
      <c r="E49" s="130">
        <v>25910.83</v>
      </c>
      <c r="F49" s="118">
        <v>45869</v>
      </c>
      <c r="G49" s="107">
        <v>0</v>
      </c>
      <c r="H49" s="119">
        <f t="shared" si="0"/>
        <v>25910.83</v>
      </c>
      <c r="I49" s="133" t="s">
        <v>130</v>
      </c>
      <c r="J49"/>
      <c r="K49"/>
    </row>
    <row r="50" spans="1:11" s="94" customFormat="1" ht="60" x14ac:dyDescent="0.2">
      <c r="A50" s="120" t="s">
        <v>131</v>
      </c>
      <c r="B50" s="134" t="s">
        <v>236</v>
      </c>
      <c r="C50" s="120" t="s">
        <v>237</v>
      </c>
      <c r="D50" s="118">
        <v>45839</v>
      </c>
      <c r="E50" s="130">
        <v>2010.8</v>
      </c>
      <c r="F50" s="118">
        <v>45874</v>
      </c>
      <c r="G50" s="107">
        <v>0</v>
      </c>
      <c r="H50" s="119">
        <f t="shared" si="0"/>
        <v>2010.8</v>
      </c>
      <c r="I50" s="133" t="s">
        <v>130</v>
      </c>
      <c r="J50"/>
      <c r="K50"/>
    </row>
    <row r="51" spans="1:11" s="94" customFormat="1" ht="75" x14ac:dyDescent="0.2">
      <c r="A51" s="120" t="s">
        <v>203</v>
      </c>
      <c r="B51" s="134" t="s">
        <v>204</v>
      </c>
      <c r="C51" s="120" t="s">
        <v>205</v>
      </c>
      <c r="D51" s="118">
        <v>45840</v>
      </c>
      <c r="E51" s="130">
        <v>320760</v>
      </c>
      <c r="F51" s="118">
        <v>45854</v>
      </c>
      <c r="G51" s="107">
        <v>320760</v>
      </c>
      <c r="H51" s="119">
        <f t="shared" si="0"/>
        <v>0</v>
      </c>
      <c r="I51" s="133" t="s">
        <v>127</v>
      </c>
      <c r="J51"/>
      <c r="K51"/>
    </row>
    <row r="52" spans="1:11" s="94" customFormat="1" ht="45" x14ac:dyDescent="0.2">
      <c r="A52" s="120" t="s">
        <v>238</v>
      </c>
      <c r="B52" s="134" t="s">
        <v>239</v>
      </c>
      <c r="C52" s="120" t="s">
        <v>240</v>
      </c>
      <c r="D52" s="118">
        <v>45840</v>
      </c>
      <c r="E52" s="130">
        <v>200027.7</v>
      </c>
      <c r="F52" s="118">
        <v>45867</v>
      </c>
      <c r="G52" s="107">
        <v>0</v>
      </c>
      <c r="H52" s="119">
        <f>E52-G52</f>
        <v>200027.7</v>
      </c>
      <c r="I52" s="133" t="s">
        <v>130</v>
      </c>
      <c r="J52"/>
      <c r="K52"/>
    </row>
    <row r="53" spans="1:11" s="94" customFormat="1" ht="45" x14ac:dyDescent="0.2">
      <c r="A53" s="120" t="s">
        <v>241</v>
      </c>
      <c r="B53" s="134" t="s">
        <v>242</v>
      </c>
      <c r="C53" s="120" t="s">
        <v>243</v>
      </c>
      <c r="D53" s="118">
        <v>45842</v>
      </c>
      <c r="E53" s="130">
        <v>154650.79999999999</v>
      </c>
      <c r="F53" s="118">
        <v>45862</v>
      </c>
      <c r="G53" s="107">
        <v>0</v>
      </c>
      <c r="H53" s="119">
        <f t="shared" si="0"/>
        <v>154650.79999999999</v>
      </c>
      <c r="I53" s="133" t="s">
        <v>130</v>
      </c>
      <c r="J53"/>
      <c r="K53"/>
    </row>
    <row r="54" spans="1:11" s="94" customFormat="1" ht="45" x14ac:dyDescent="0.2">
      <c r="A54" s="120" t="s">
        <v>244</v>
      </c>
      <c r="B54" s="134" t="s">
        <v>245</v>
      </c>
      <c r="C54" s="120" t="s">
        <v>246</v>
      </c>
      <c r="D54" s="118">
        <v>45842</v>
      </c>
      <c r="E54" s="130">
        <v>29329.759999999998</v>
      </c>
      <c r="F54" s="118">
        <v>45875</v>
      </c>
      <c r="G54" s="107">
        <v>0</v>
      </c>
      <c r="H54" s="119">
        <f t="shared" si="0"/>
        <v>29329.759999999998</v>
      </c>
      <c r="I54" s="133" t="s">
        <v>130</v>
      </c>
      <c r="J54"/>
      <c r="K54"/>
    </row>
    <row r="55" spans="1:11" s="94" customFormat="1" ht="45" x14ac:dyDescent="0.2">
      <c r="A55" s="120" t="s">
        <v>247</v>
      </c>
      <c r="B55" s="134" t="s">
        <v>248</v>
      </c>
      <c r="C55" s="120" t="s">
        <v>249</v>
      </c>
      <c r="D55" s="118">
        <v>45846</v>
      </c>
      <c r="E55" s="130">
        <v>0</v>
      </c>
      <c r="F55" s="118">
        <v>45857</v>
      </c>
      <c r="G55" s="107">
        <v>0</v>
      </c>
      <c r="H55" s="119">
        <f t="shared" si="0"/>
        <v>0</v>
      </c>
      <c r="I55" s="133" t="s">
        <v>130</v>
      </c>
      <c r="J55"/>
      <c r="K55"/>
    </row>
    <row r="56" spans="1:11" s="94" customFormat="1" ht="60" x14ac:dyDescent="0.2">
      <c r="A56" s="120" t="s">
        <v>250</v>
      </c>
      <c r="B56" s="134" t="s">
        <v>251</v>
      </c>
      <c r="C56" s="120" t="s">
        <v>252</v>
      </c>
      <c r="D56" s="118">
        <v>45846</v>
      </c>
      <c r="E56" s="130">
        <v>51890.5</v>
      </c>
      <c r="F56" s="118">
        <v>45867</v>
      </c>
      <c r="G56" s="107">
        <v>0</v>
      </c>
      <c r="H56" s="119">
        <f t="shared" si="0"/>
        <v>51890.5</v>
      </c>
      <c r="I56" s="133" t="s">
        <v>130</v>
      </c>
      <c r="J56"/>
      <c r="K56"/>
    </row>
    <row r="57" spans="1:11" s="94" customFormat="1" ht="60" x14ac:dyDescent="0.2">
      <c r="A57" s="120" t="s">
        <v>135</v>
      </c>
      <c r="B57" s="134" t="s">
        <v>253</v>
      </c>
      <c r="C57" s="120" t="s">
        <v>254</v>
      </c>
      <c r="D57" s="118">
        <v>45846</v>
      </c>
      <c r="E57" s="130">
        <v>228648.6</v>
      </c>
      <c r="F57" s="118">
        <v>45878</v>
      </c>
      <c r="G57" s="107">
        <v>0</v>
      </c>
      <c r="H57" s="119">
        <f t="shared" si="0"/>
        <v>228648.6</v>
      </c>
      <c r="I57" s="133" t="s">
        <v>130</v>
      </c>
      <c r="J57"/>
      <c r="K57"/>
    </row>
    <row r="58" spans="1:11" s="94" customFormat="1" ht="60" x14ac:dyDescent="0.2">
      <c r="A58" s="120" t="s">
        <v>126</v>
      </c>
      <c r="B58" s="134" t="s">
        <v>255</v>
      </c>
      <c r="C58" s="120" t="s">
        <v>256</v>
      </c>
      <c r="D58" s="118">
        <v>45847</v>
      </c>
      <c r="E58" s="130">
        <v>130754.79</v>
      </c>
      <c r="F58" s="118">
        <v>45864</v>
      </c>
      <c r="G58" s="107">
        <v>0</v>
      </c>
      <c r="H58" s="119">
        <f t="shared" si="0"/>
        <v>130754.79</v>
      </c>
      <c r="I58" s="133" t="s">
        <v>130</v>
      </c>
      <c r="J58"/>
      <c r="K58"/>
    </row>
    <row r="59" spans="1:11" s="94" customFormat="1" ht="75" x14ac:dyDescent="0.2">
      <c r="A59" s="120" t="s">
        <v>257</v>
      </c>
      <c r="B59" s="134" t="s">
        <v>258</v>
      </c>
      <c r="C59" s="120" t="s">
        <v>259</v>
      </c>
      <c r="D59" s="118">
        <v>45853</v>
      </c>
      <c r="E59" s="130">
        <v>112400</v>
      </c>
      <c r="F59" s="118">
        <v>45877</v>
      </c>
      <c r="G59" s="107">
        <v>0</v>
      </c>
      <c r="H59" s="119">
        <f t="shared" si="0"/>
        <v>112400</v>
      </c>
      <c r="I59" s="133" t="s">
        <v>130</v>
      </c>
      <c r="J59"/>
      <c r="K59"/>
    </row>
    <row r="60" spans="1:11" s="94" customFormat="1" ht="75" x14ac:dyDescent="0.2">
      <c r="A60" s="120" t="s">
        <v>134</v>
      </c>
      <c r="B60" s="134" t="s">
        <v>260</v>
      </c>
      <c r="C60" s="120" t="s">
        <v>261</v>
      </c>
      <c r="D60" s="118">
        <v>45853</v>
      </c>
      <c r="E60" s="130">
        <v>10260</v>
      </c>
      <c r="F60" s="118">
        <v>45885</v>
      </c>
      <c r="G60" s="107">
        <v>0</v>
      </c>
      <c r="H60" s="119">
        <f t="shared" si="0"/>
        <v>10260</v>
      </c>
      <c r="I60" s="133" t="s">
        <v>130</v>
      </c>
      <c r="J60"/>
      <c r="K60"/>
    </row>
    <row r="61" spans="1:11" s="94" customFormat="1" ht="27.75" customHeight="1" x14ac:dyDescent="0.2">
      <c r="A61" s="120" t="s">
        <v>262</v>
      </c>
      <c r="B61" s="134" t="s">
        <v>263</v>
      </c>
      <c r="C61" s="120" t="s">
        <v>264</v>
      </c>
      <c r="D61" s="118">
        <v>45856</v>
      </c>
      <c r="E61" s="130">
        <v>95050</v>
      </c>
      <c r="F61" s="118">
        <v>45882</v>
      </c>
      <c r="G61" s="107">
        <v>0</v>
      </c>
      <c r="H61" s="119">
        <f t="shared" si="0"/>
        <v>95050</v>
      </c>
      <c r="I61" s="133" t="s">
        <v>130</v>
      </c>
      <c r="J61"/>
      <c r="K61"/>
    </row>
    <row r="62" spans="1:11" s="94" customFormat="1" ht="45" x14ac:dyDescent="0.2">
      <c r="A62" s="120" t="s">
        <v>265</v>
      </c>
      <c r="B62" s="134" t="s">
        <v>266</v>
      </c>
      <c r="C62" s="120" t="s">
        <v>267</v>
      </c>
      <c r="D62" s="118">
        <v>45860</v>
      </c>
      <c r="E62" s="130">
        <v>153400</v>
      </c>
      <c r="F62" s="118">
        <v>45878</v>
      </c>
      <c r="G62" s="107">
        <v>0</v>
      </c>
      <c r="H62" s="119">
        <f t="shared" si="0"/>
        <v>153400</v>
      </c>
      <c r="I62" s="133" t="s">
        <v>130</v>
      </c>
      <c r="J62"/>
      <c r="K62"/>
    </row>
    <row r="63" spans="1:11" s="94" customFormat="1" ht="45" x14ac:dyDescent="0.2">
      <c r="A63" s="120" t="s">
        <v>223</v>
      </c>
      <c r="B63" s="134" t="s">
        <v>268</v>
      </c>
      <c r="C63" s="120" t="s">
        <v>269</v>
      </c>
      <c r="D63" s="118">
        <v>45861</v>
      </c>
      <c r="E63" s="130">
        <v>45430</v>
      </c>
      <c r="F63" s="118">
        <v>45877</v>
      </c>
      <c r="G63" s="107">
        <v>0</v>
      </c>
      <c r="H63" s="119">
        <f t="shared" si="0"/>
        <v>45430</v>
      </c>
      <c r="I63" s="133" t="s">
        <v>130</v>
      </c>
      <c r="J63"/>
      <c r="K63"/>
    </row>
    <row r="64" spans="1:11" s="94" customFormat="1" ht="60" x14ac:dyDescent="0.2">
      <c r="A64" s="120" t="s">
        <v>125</v>
      </c>
      <c r="B64" s="134" t="s">
        <v>270</v>
      </c>
      <c r="C64" s="120" t="s">
        <v>271</v>
      </c>
      <c r="D64" s="118">
        <v>45865</v>
      </c>
      <c r="E64" s="130">
        <v>81552.25</v>
      </c>
      <c r="F64" s="118">
        <v>45885</v>
      </c>
      <c r="G64" s="107">
        <v>0</v>
      </c>
      <c r="H64" s="119">
        <f t="shared" si="0"/>
        <v>81552.25</v>
      </c>
      <c r="I64" s="133" t="s">
        <v>130</v>
      </c>
      <c r="J64"/>
      <c r="K64"/>
    </row>
    <row r="65" spans="1:11" s="94" customFormat="1" ht="60" x14ac:dyDescent="0.2">
      <c r="A65" s="120" t="s">
        <v>128</v>
      </c>
      <c r="B65" s="134" t="s">
        <v>272</v>
      </c>
      <c r="C65" s="120" t="s">
        <v>273</v>
      </c>
      <c r="D65" s="118">
        <v>45869</v>
      </c>
      <c r="E65" s="130">
        <v>99828</v>
      </c>
      <c r="F65" s="138" t="s">
        <v>192</v>
      </c>
      <c r="G65" s="107">
        <v>0</v>
      </c>
      <c r="H65" s="119">
        <f t="shared" si="0"/>
        <v>99828</v>
      </c>
      <c r="I65" s="133" t="s">
        <v>130</v>
      </c>
      <c r="J65"/>
      <c r="K65"/>
    </row>
    <row r="66" spans="1:11" s="94" customFormat="1" ht="60" x14ac:dyDescent="0.2">
      <c r="A66" s="120" t="s">
        <v>274</v>
      </c>
      <c r="B66" s="134" t="s">
        <v>275</v>
      </c>
      <c r="C66" s="120" t="s">
        <v>276</v>
      </c>
      <c r="D66" s="118">
        <v>45869</v>
      </c>
      <c r="E66" s="130">
        <v>7200</v>
      </c>
      <c r="F66" s="118">
        <v>45870</v>
      </c>
      <c r="G66" s="107">
        <v>0</v>
      </c>
      <c r="H66" s="119">
        <f t="shared" si="0"/>
        <v>7200</v>
      </c>
      <c r="I66" s="133" t="s">
        <v>130</v>
      </c>
      <c r="J66"/>
      <c r="K66"/>
    </row>
    <row r="67" spans="1:11" s="94" customFormat="1" ht="16.5" thickBot="1" x14ac:dyDescent="0.25">
      <c r="A67" s="124" t="s">
        <v>10</v>
      </c>
      <c r="B67" s="125"/>
      <c r="C67" s="125"/>
      <c r="D67" s="126"/>
      <c r="E67" s="127">
        <v>0</v>
      </c>
      <c r="F67" s="126"/>
      <c r="G67" s="128"/>
      <c r="H67" s="127"/>
      <c r="I67" s="129"/>
      <c r="J67"/>
      <c r="K67"/>
    </row>
    <row r="68" spans="1:11" s="94" customFormat="1" ht="15.75" x14ac:dyDescent="0.2">
      <c r="C68" s="105"/>
      <c r="D68" s="106"/>
      <c r="E68" s="109"/>
      <c r="F68" s="106"/>
      <c r="G68" s="110"/>
      <c r="H68" s="110"/>
      <c r="I68" s="112"/>
      <c r="J68"/>
      <c r="K68"/>
    </row>
    <row r="69" spans="1:11" s="94" customFormat="1" ht="16.5" thickBot="1" x14ac:dyDescent="0.25">
      <c r="A69" s="121"/>
      <c r="B69" s="108"/>
      <c r="C69" s="105"/>
      <c r="D69" s="110" t="s">
        <v>124</v>
      </c>
      <c r="E69" s="111">
        <f>SUM(E13:E68)</f>
        <v>6607615.6499999994</v>
      </c>
      <c r="F69" s="122"/>
      <c r="G69" s="123">
        <f>SUM(G13:G68)</f>
        <v>5179271.62</v>
      </c>
      <c r="H69" s="111">
        <f>SUM(H13:H67)</f>
        <v>1428344.03</v>
      </c>
      <c r="I69" s="112"/>
      <c r="J69"/>
      <c r="K69"/>
    </row>
    <row r="70" spans="1:11" s="94" customFormat="1" ht="16.5" thickTop="1" x14ac:dyDescent="0.2">
      <c r="A70" s="121"/>
      <c r="B70" s="108"/>
      <c r="C70" s="105"/>
      <c r="D70" s="106"/>
      <c r="E70" s="109"/>
      <c r="F70" s="106"/>
      <c r="G70" s="110"/>
      <c r="H70" s="110"/>
      <c r="I70" s="112"/>
      <c r="J70"/>
      <c r="K70"/>
    </row>
    <row r="71" spans="1:11" s="94" customFormat="1" ht="15.75" x14ac:dyDescent="0.2">
      <c r="A71" s="121"/>
      <c r="B71" s="108"/>
      <c r="C71" s="105"/>
      <c r="D71" s="106"/>
      <c r="E71" s="109"/>
      <c r="F71" s="106"/>
      <c r="G71" s="110"/>
      <c r="H71" s="131"/>
      <c r="I71" s="112"/>
      <c r="J71"/>
      <c r="K71"/>
    </row>
    <row r="72" spans="1:11" s="94" customFormat="1" ht="15.75" x14ac:dyDescent="0.2">
      <c r="A72" s="121"/>
      <c r="B72" s="108"/>
      <c r="C72" s="105" t="s">
        <v>10</v>
      </c>
      <c r="D72" s="106"/>
      <c r="E72" s="109"/>
      <c r="F72" s="106"/>
      <c r="G72" s="110"/>
      <c r="H72" s="110"/>
      <c r="I72" s="112"/>
      <c r="J72"/>
      <c r="K72"/>
    </row>
    <row r="73" spans="1:11" s="94" customFormat="1" ht="15.75" x14ac:dyDescent="0.2">
      <c r="A73" s="105"/>
      <c r="B73" s="108"/>
      <c r="C73" s="105"/>
      <c r="D73" s="106"/>
      <c r="E73" s="109"/>
      <c r="F73" s="106"/>
      <c r="G73" s="109"/>
      <c r="H73" s="135"/>
      <c r="I73" s="112"/>
      <c r="J73"/>
      <c r="K73"/>
    </row>
    <row r="74" spans="1:11" s="94" customFormat="1" ht="15.75" x14ac:dyDescent="0.25">
      <c r="A74" s="113"/>
      <c r="B74" s="146" t="s">
        <v>201</v>
      </c>
      <c r="C74" s="146"/>
      <c r="D74" s="113"/>
      <c r="E74" s="113"/>
      <c r="F74" s="113"/>
      <c r="G74" s="132"/>
      <c r="H74" s="113"/>
      <c r="I74" s="113"/>
      <c r="J74"/>
      <c r="K74"/>
    </row>
    <row r="75" spans="1:11" s="94" customFormat="1" ht="15.75" x14ac:dyDescent="0.25">
      <c r="A75" s="113"/>
      <c r="B75" s="145" t="s">
        <v>123</v>
      </c>
      <c r="C75" s="145"/>
      <c r="D75" s="113"/>
      <c r="E75" s="113"/>
      <c r="F75" s="113"/>
      <c r="G75" s="132"/>
      <c r="H75" s="132"/>
      <c r="I75" s="113"/>
      <c r="J75"/>
      <c r="K75"/>
    </row>
    <row r="76" spans="1:11" s="94" customFormat="1" ht="15.75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/>
      <c r="K76"/>
    </row>
    <row r="77" spans="1:11" s="94" customFormat="1" ht="15.75" x14ac:dyDescent="0.2">
      <c r="A77" s="113"/>
      <c r="B77" s="113"/>
      <c r="C77" s="113"/>
      <c r="D77" s="113"/>
      <c r="E77" s="113"/>
      <c r="F77" s="113"/>
      <c r="G77" s="113"/>
      <c r="H77" s="113"/>
      <c r="I77" s="113"/>
      <c r="J77"/>
      <c r="K77"/>
    </row>
    <row r="78" spans="1:11" s="94" customFormat="1" ht="15.75" x14ac:dyDescent="0.2">
      <c r="A78" s="113"/>
      <c r="B78" s="113"/>
      <c r="C78" s="113"/>
      <c r="D78" s="113"/>
      <c r="E78" s="113"/>
      <c r="F78" s="113"/>
      <c r="G78" s="113"/>
      <c r="H78" s="113"/>
      <c r="I78" s="113"/>
      <c r="J78"/>
      <c r="K78"/>
    </row>
    <row r="79" spans="1:11" s="94" customFormat="1" ht="15.75" x14ac:dyDescent="0.2">
      <c r="A79" s="113"/>
      <c r="B79" s="113"/>
      <c r="C79" s="113"/>
      <c r="D79" s="113"/>
      <c r="E79" s="114"/>
      <c r="F79" s="113"/>
      <c r="G79" s="113"/>
      <c r="H79" s="113"/>
      <c r="I79" s="113"/>
      <c r="J79"/>
      <c r="K79"/>
    </row>
    <row r="80" spans="1:11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/>
      <c r="K80"/>
    </row>
    <row r="81" spans="1:11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/>
      <c r="K81"/>
    </row>
    <row r="82" spans="1:11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/>
      <c r="K82"/>
    </row>
    <row r="83" spans="1:11" s="94" customFormat="1" ht="15.75" x14ac:dyDescent="0.25">
      <c r="A83" s="115"/>
      <c r="B83" s="113"/>
      <c r="C83" s="116"/>
      <c r="D83" s="115"/>
      <c r="E83" s="114"/>
      <c r="F83" s="115"/>
      <c r="G83" s="115"/>
      <c r="H83" s="117"/>
      <c r="I83" s="115"/>
      <c r="J83"/>
      <c r="K83"/>
    </row>
    <row r="84" spans="1:11" s="94" customFormat="1" ht="15.75" x14ac:dyDescent="0.25">
      <c r="A84" s="115"/>
      <c r="B84" s="113"/>
      <c r="C84" s="116"/>
      <c r="D84" s="115"/>
      <c r="E84" s="114"/>
      <c r="F84" s="115"/>
      <c r="G84" s="115"/>
      <c r="H84" s="117"/>
      <c r="I84" s="115"/>
      <c r="J84"/>
      <c r="K84"/>
    </row>
    <row r="85" spans="1:11" s="94" customFormat="1" ht="15.75" x14ac:dyDescent="0.25">
      <c r="A85" s="115"/>
      <c r="B85" s="113"/>
      <c r="C85" s="116"/>
      <c r="D85" s="115"/>
      <c r="E85" s="114"/>
      <c r="F85" s="115"/>
      <c r="G85" s="115"/>
      <c r="H85" s="117"/>
      <c r="I85" s="115"/>
      <c r="J85"/>
      <c r="K85"/>
    </row>
    <row r="86" spans="1:11" s="94" customFormat="1" ht="15.75" x14ac:dyDescent="0.25">
      <c r="A86" s="115"/>
      <c r="B86" s="113"/>
      <c r="C86" s="116"/>
      <c r="D86" s="115"/>
      <c r="E86" s="114"/>
      <c r="F86" s="115"/>
      <c r="G86" s="115"/>
      <c r="H86" s="117"/>
      <c r="I86" s="115"/>
      <c r="J86"/>
      <c r="K86"/>
    </row>
    <row r="87" spans="1:11" s="94" customFormat="1" ht="15.75" x14ac:dyDescent="0.25">
      <c r="A87" s="115"/>
      <c r="B87" s="113"/>
      <c r="C87" s="116"/>
      <c r="D87" s="115"/>
      <c r="E87" s="114"/>
      <c r="F87" s="115"/>
      <c r="G87" s="115"/>
      <c r="H87" s="117"/>
      <c r="I87" s="115"/>
      <c r="J87"/>
      <c r="K87"/>
    </row>
    <row r="88" spans="1:11" s="94" customFormat="1" ht="15.75" x14ac:dyDescent="0.25">
      <c r="A88" s="115"/>
      <c r="B88" s="113"/>
      <c r="C88" s="116"/>
      <c r="D88" s="115"/>
      <c r="E88" s="114"/>
      <c r="F88" s="115"/>
      <c r="G88" s="115"/>
      <c r="H88" s="117"/>
      <c r="I88" s="115"/>
      <c r="J88"/>
      <c r="K88"/>
    </row>
    <row r="89" spans="1:11" s="94" customFormat="1" ht="15.75" x14ac:dyDescent="0.25">
      <c r="A89" s="115"/>
      <c r="B89" s="113"/>
      <c r="C89" s="116"/>
      <c r="D89" s="115"/>
      <c r="E89" s="114"/>
      <c r="F89" s="115"/>
      <c r="G89" s="115"/>
      <c r="H89" s="117"/>
      <c r="I89" s="115"/>
      <c r="J89"/>
      <c r="K89"/>
    </row>
    <row r="90" spans="1:11" s="94" customFormat="1" ht="15.75" x14ac:dyDescent="0.25">
      <c r="A90" s="115"/>
      <c r="B90" s="113"/>
      <c r="C90" s="116"/>
      <c r="D90" s="115"/>
      <c r="E90" s="114"/>
      <c r="F90" s="115"/>
      <c r="G90" s="115"/>
      <c r="H90" s="117"/>
      <c r="I90" s="115"/>
      <c r="J90"/>
      <c r="K90"/>
    </row>
    <row r="91" spans="1:11" s="94" customFormat="1" ht="15.75" x14ac:dyDescent="0.25">
      <c r="A91" s="115"/>
      <c r="B91" s="113"/>
      <c r="C91" s="116"/>
      <c r="D91" s="115"/>
      <c r="E91" s="114"/>
      <c r="F91" s="115"/>
      <c r="G91" s="115"/>
      <c r="H91" s="117"/>
      <c r="I91" s="115"/>
      <c r="J91"/>
      <c r="K91"/>
    </row>
    <row r="92" spans="1:11" s="94" customFormat="1" ht="15.75" x14ac:dyDescent="0.25">
      <c r="A92" s="115"/>
      <c r="B92" s="113"/>
      <c r="C92" s="116"/>
      <c r="D92" s="115"/>
      <c r="E92" s="114"/>
      <c r="F92" s="115"/>
      <c r="G92" s="115"/>
      <c r="H92" s="117"/>
      <c r="I92" s="115"/>
      <c r="J92"/>
      <c r="K92"/>
    </row>
    <row r="93" spans="1:11" s="94" customFormat="1" ht="15.75" x14ac:dyDescent="0.25">
      <c r="A93" s="115"/>
      <c r="B93" s="113"/>
      <c r="C93" s="116"/>
      <c r="D93" s="115"/>
      <c r="E93" s="114"/>
      <c r="F93" s="115"/>
      <c r="G93" s="115"/>
      <c r="H93" s="117"/>
      <c r="I93" s="115"/>
      <c r="J93"/>
      <c r="K93"/>
    </row>
    <row r="94" spans="1:11" s="94" customFormat="1" ht="15.75" x14ac:dyDescent="0.25">
      <c r="A94" s="115"/>
      <c r="B94" s="113"/>
      <c r="C94" s="116"/>
      <c r="D94" s="115"/>
      <c r="E94" s="114"/>
      <c r="F94" s="115"/>
      <c r="G94" s="115"/>
      <c r="H94" s="117"/>
      <c r="I94" s="115"/>
      <c r="J94"/>
      <c r="K94"/>
    </row>
    <row r="95" spans="1:11" s="94" customFormat="1" ht="15.75" x14ac:dyDescent="0.25">
      <c r="A95" s="115"/>
      <c r="B95" s="113"/>
      <c r="C95" s="116"/>
      <c r="D95" s="115"/>
      <c r="E95" s="114"/>
      <c r="F95" s="115"/>
      <c r="G95" s="115"/>
      <c r="H95" s="117"/>
      <c r="I95" s="115"/>
      <c r="J95"/>
      <c r="K95"/>
    </row>
    <row r="96" spans="1:11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/>
      <c r="K96"/>
    </row>
    <row r="97" spans="1:11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/>
      <c r="K97"/>
    </row>
    <row r="98" spans="1:11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/>
      <c r="K98"/>
    </row>
    <row r="99" spans="1:11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/>
      <c r="K99"/>
    </row>
    <row r="100" spans="1:11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/>
      <c r="K100"/>
    </row>
    <row r="101" spans="1:11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/>
      <c r="K101"/>
    </row>
    <row r="102" spans="1:11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/>
      <c r="K102"/>
    </row>
    <row r="103" spans="1:11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/>
      <c r="K103"/>
    </row>
    <row r="104" spans="1:11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/>
      <c r="K104"/>
    </row>
    <row r="105" spans="1:11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/>
      <c r="K105"/>
    </row>
  </sheetData>
  <mergeCells count="14">
    <mergeCell ref="B75:C75"/>
    <mergeCell ref="B74:C74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30" max="8" man="1"/>
    <brk id="46" max="8" man="1"/>
    <brk id="7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4" t="s">
        <v>48</v>
      </c>
      <c r="B43" s="156">
        <v>2021</v>
      </c>
      <c r="C43" s="156">
        <v>2020</v>
      </c>
      <c r="E43" s="76"/>
      <c r="F43" s="77"/>
      <c r="G43" s="78"/>
      <c r="H43" s="79"/>
    </row>
    <row r="44" spans="1:8" ht="18.75" hidden="1" customHeight="1" thickBot="1" x14ac:dyDescent="0.25">
      <c r="A44" s="155"/>
      <c r="B44" s="157"/>
      <c r="C44" s="15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4" t="s">
        <v>48</v>
      </c>
      <c r="B78" s="156">
        <v>2021</v>
      </c>
      <c r="C78" s="156">
        <v>2020</v>
      </c>
      <c r="E78" s="76"/>
      <c r="F78" s="77"/>
      <c r="G78" s="78"/>
      <c r="H78" s="79"/>
    </row>
    <row r="79" spans="1:8" ht="0.75" customHeight="1" thickBot="1" x14ac:dyDescent="0.25">
      <c r="A79" s="155"/>
      <c r="B79" s="157"/>
      <c r="C79" s="15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0" t="s">
        <v>0</v>
      </c>
      <c r="B15" s="162" t="s">
        <v>2</v>
      </c>
      <c r="C15" s="158" t="s">
        <v>4</v>
      </c>
    </row>
    <row r="16" spans="1:4" ht="15" thickBot="1" x14ac:dyDescent="0.25">
      <c r="A16" s="161"/>
      <c r="B16" s="163"/>
      <c r="C16" s="15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4" t="s">
        <v>48</v>
      </c>
      <c r="C3" s="166">
        <v>2020</v>
      </c>
      <c r="D3" s="168">
        <v>2019</v>
      </c>
    </row>
    <row r="4" spans="2:4" ht="15.75" customHeight="1" thickBot="1" x14ac:dyDescent="0.25">
      <c r="B4" s="165"/>
      <c r="C4" s="167"/>
      <c r="D4" s="16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0" t="s">
        <v>48</v>
      </c>
      <c r="C29" s="172">
        <v>2020</v>
      </c>
      <c r="D29" s="174">
        <v>2019</v>
      </c>
    </row>
    <row r="30" spans="2:4" ht="15.75" customHeight="1" thickBot="1" x14ac:dyDescent="0.25">
      <c r="B30" s="171"/>
      <c r="C30" s="173"/>
      <c r="D30" s="17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2025-08-11T14:31:27Z</cp:lastPrinted>
  <dcterms:created xsi:type="dcterms:W3CDTF">2006-07-11T17:39:34Z</dcterms:created>
  <dcterms:modified xsi:type="dcterms:W3CDTF">2025-08-28T15:24:54Z</dcterms:modified>
</cp:coreProperties>
</file>