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MARZO\"/>
    </mc:Choice>
  </mc:AlternateContent>
  <xr:revisionPtr revIDLastSave="0" documentId="8_{01BEEA6F-F2DB-465C-9818-80520F41C25C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L51" i="1" s="1"/>
  <c r="L65" i="1"/>
  <c r="I58" i="1"/>
  <c r="H58" i="1"/>
  <c r="L58" i="1" s="1"/>
  <c r="I57" i="1"/>
  <c r="H57" i="1"/>
  <c r="L64" i="1"/>
  <c r="G73" i="1"/>
  <c r="H56" i="1"/>
  <c r="I56" i="1"/>
  <c r="I31" i="1"/>
  <c r="H31" i="1"/>
  <c r="L31" i="1" s="1"/>
  <c r="H17" i="1"/>
  <c r="H55" i="1"/>
  <c r="I55" i="1"/>
  <c r="I21" i="1"/>
  <c r="L21" i="1" s="1"/>
  <c r="H53" i="1"/>
  <c r="I53" i="1"/>
  <c r="L63" i="1"/>
  <c r="K73" i="1"/>
  <c r="J73" i="1"/>
  <c r="H72" i="1"/>
  <c r="I72" i="1"/>
  <c r="H71" i="1"/>
  <c r="I71" i="1"/>
  <c r="H20" i="1"/>
  <c r="I20" i="1"/>
  <c r="H27" i="1"/>
  <c r="I27" i="1"/>
  <c r="I70" i="1"/>
  <c r="H70" i="1"/>
  <c r="I38" i="1"/>
  <c r="H38" i="1"/>
  <c r="H52" i="1"/>
  <c r="I52" i="1"/>
  <c r="H25" i="1"/>
  <c r="I25" i="1"/>
  <c r="H26" i="1"/>
  <c r="I26" i="1"/>
  <c r="H62" i="1"/>
  <c r="I62" i="1"/>
  <c r="H13" i="1"/>
  <c r="I13" i="1"/>
  <c r="H16" i="1"/>
  <c r="I16" i="1"/>
  <c r="H15" i="1"/>
  <c r="I15" i="1"/>
  <c r="I17" i="1"/>
  <c r="H14" i="1"/>
  <c r="I14" i="1"/>
  <c r="H18" i="1"/>
  <c r="I18" i="1"/>
  <c r="H60" i="1"/>
  <c r="L60" i="1" s="1"/>
  <c r="H61" i="1"/>
  <c r="I61" i="1"/>
  <c r="H39" i="1"/>
  <c r="I39" i="1"/>
  <c r="H35" i="1"/>
  <c r="I35" i="1"/>
  <c r="H67" i="1"/>
  <c r="I67" i="1"/>
  <c r="H68" i="1"/>
  <c r="I68" i="1"/>
  <c r="H69" i="1"/>
  <c r="I69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57" i="1" l="1"/>
  <c r="L56" i="1"/>
  <c r="L30" i="1"/>
  <c r="L53" i="1"/>
  <c r="L55" i="1"/>
  <c r="L67" i="1"/>
  <c r="L72" i="1"/>
  <c r="H73" i="1"/>
  <c r="L35" i="1"/>
  <c r="I73" i="1"/>
  <c r="L71" i="1"/>
  <c r="L20" i="1"/>
  <c r="L27" i="1"/>
  <c r="L70" i="1"/>
  <c r="L38" i="1"/>
  <c r="L34" i="1"/>
  <c r="L29" i="1"/>
  <c r="L52" i="1"/>
  <c r="L25" i="1"/>
  <c r="L26" i="1"/>
  <c r="L62" i="1"/>
  <c r="L15" i="1"/>
  <c r="L13" i="1"/>
  <c r="L50" i="1"/>
  <c r="L69" i="1"/>
  <c r="L19" i="1"/>
  <c r="L45" i="1"/>
  <c r="L43" i="1"/>
  <c r="L37" i="1"/>
  <c r="L24" i="1"/>
  <c r="L18" i="1"/>
  <c r="L54" i="1"/>
  <c r="L47" i="1"/>
  <c r="L41" i="1"/>
  <c r="L14" i="1"/>
  <c r="L16" i="1"/>
  <c r="L48" i="1"/>
  <c r="L42" i="1"/>
  <c r="L23" i="1"/>
  <c r="L44" i="1"/>
  <c r="L32" i="1"/>
  <c r="L39" i="1"/>
  <c r="L49" i="1"/>
  <c r="L46" i="1"/>
  <c r="L68" i="1"/>
  <c r="L17" i="1"/>
  <c r="L12" i="1"/>
  <c r="L61" i="1"/>
  <c r="L73" i="1" l="1"/>
</calcChain>
</file>

<file path=xl/sharedStrings.xml><?xml version="1.0" encoding="utf-8"?>
<sst xmlns="http://schemas.openxmlformats.org/spreadsheetml/2006/main" count="295" uniqueCount="136">
  <si>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</si>
  <si>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</si>
  <si>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</si>
  <si>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</si>
  <si>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</si>
  <si>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</si>
  <si>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</si>
  <si>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</si>
  <si>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</si>
  <si>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</si>
  <si>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</si>
  <si>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</si>
  <si>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</si>
  <si>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</si>
  <si>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</si>
  <si>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</si>
  <si>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</si>
  <si>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</si>
  <si>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</si>
  <si>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</si>
  <si>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</si>
  <si>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</si>
  <si>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</si>
  <si>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</si>
  <si>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</si>
  <si>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</si>
  <si>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</si>
  <si>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</si>
  <si>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</si>
  <si>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</si>
  <si>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</si>
  <si>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</si>
  <si>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</si>
  <si>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</si>
  <si>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</si>
  <si>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</si>
  <si>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</si>
  <si>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</si>
  <si>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</si>
  <si>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</si>
  <si>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</si>
  <si>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</si>
  <si>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</si>
  <si>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</si>
  <si>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</si>
  <si>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</si>
  <si>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</si>
  <si>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</si>
  <si>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</si>
  <si>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</si>
  <si>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</si>
  <si>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</si>
  <si>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</si>
  <si>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</si>
  <si>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</si>
  <si>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</si>
  <si>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</si>
  <si>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</si>
  <si>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</si>
  <si>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</si>
  <si>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</si>
  <si>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</si>
  <si>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</si>
  <si>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</si>
  <si>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</si>
  <si>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</si>
  <si>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</si>
  <si>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</si>
  <si>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</si>
  <si>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</si>
  <si>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</si>
  <si>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</si>
  <si>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</si>
  <si>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</si>
  <si>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</si>
  <si>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</si>
  <si>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</si>
  <si>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</si>
  <si>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</si>
  <si>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</si>
  <si>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</si>
  <si>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</si>
  <si>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</si>
  <si>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</si>
  <si>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</si>
  <si>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</si>
  <si>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</si>
  <si>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</si>
  <si>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</si>
  <si>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</si>
  <si>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</si>
  <si>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</si>
  <si>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</si>
  <si>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</si>
  <si>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</si>
  <si>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</si>
  <si>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</si>
  <si>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</si>
  <si>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</si>
  <si>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</si>
  <si>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</si>
  <si>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</si>
  <si>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</si>
  <si>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</si>
  <si>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</si>
  <si>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</si>
  <si>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</si>
  <si>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</si>
  <si>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</si>
  <si>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</si>
  <si>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</si>
  <si>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</si>
  <si>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</si>
  <si>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</si>
  <si>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</si>
  <si>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</si>
  <si>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</si>
  <si>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</si>
  <si>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</si>
  <si>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</si>
  <si>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</si>
  <si>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</si>
  <si>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</si>
  <si>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</si>
  <si>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</si>
  <si>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</si>
  <si>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</si>
  <si>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</si>
  <si>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</si>
  <si>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</si>
  <si>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</si>
  <si>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P/PRUEBA ING, CARRERA</t>
  </si>
  <si>
    <t>COORDINADOR/A REGISTRO</t>
  </si>
  <si>
    <t>PATRICIA MOREL</t>
  </si>
  <si>
    <t>CORRESPONDIENTE AL MES DE MARZO DEL 2025</t>
  </si>
  <si>
    <t>JACQUELINE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</si>
</sst>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3"/>
  <sheetViews>
    <sheetView tabSelected="1" zoomScale="80" zoomScaleNormal="80" workbookViewId="0">
      <selection activeCell="G72" sqref="G72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 x14ac:dyDescent="0.3">
      <c r="A9" s="40" t="s">
        <v>134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42" t="s">
        <v>3</v>
      </c>
      <c r="C11" s="42"/>
      <c r="D11" s="42"/>
      <c r="E11" s="42"/>
      <c r="F11" s="4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3328.95</v>
      </c>
      <c r="L14" s="11">
        <f>+G14-H14-I14-J14-K14</f>
        <v>78655.680000000008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2663.38</v>
      </c>
      <c r="L16" s="11">
        <f t="shared" ref="L16" si="2">+G16-H16-I16-J16-K16</f>
        <v>72264.5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6656.24</v>
      </c>
      <c r="L17" s="11">
        <f>+G17-H17-I17-J17-K17</f>
        <v>57601.880000000005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4603.7299999999996</v>
      </c>
      <c r="L19" s="11">
        <f>+G19-H19-I19-J19-K19</f>
        <v>25505.07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2" t="s">
        <v>66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2598.7199999999998</v>
      </c>
      <c r="L20" s="11">
        <f>+G20-H20-I20-J20-K20</f>
        <v>35394.39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4421.83</v>
      </c>
      <c r="L21" s="11">
        <f>+G21-H21-I21-J21-K21</f>
        <v>71363.78</v>
      </c>
    </row>
    <row r="22" spans="1:14" ht="23.25" customHeight="1" x14ac:dyDescent="0.25">
      <c r="A22" s="7"/>
      <c r="B22" s="42" t="s">
        <v>88</v>
      </c>
      <c r="C22" s="42"/>
      <c r="D22" s="42"/>
      <c r="E22" s="42"/>
      <c r="F22" s="4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8177.82</v>
      </c>
      <c r="L24" s="11">
        <f>+G24-H24-I24-J24-K24</f>
        <v>73806.81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808.95</v>
      </c>
      <c r="L25" s="11">
        <f>+G25-H25-I25-J25-K25</f>
        <v>42782.520000000004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442.65</v>
      </c>
      <c r="K26" s="11">
        <v>2641.72</v>
      </c>
      <c r="L26" s="11">
        <f t="shared" ref="L26:L30" si="3">+G26-H26-I26-J26-K26</f>
        <v>34551.629999999997</v>
      </c>
    </row>
    <row r="27" spans="1:14" ht="23.25" customHeight="1" x14ac:dyDescent="0.25">
      <c r="A27" s="7">
        <v>15</v>
      </c>
      <c r="B27" s="8" t="s">
        <v>107</v>
      </c>
      <c r="C27" s="8" t="s">
        <v>75</v>
      </c>
      <c r="D27" s="8" t="s">
        <v>49</v>
      </c>
      <c r="E27" s="9" t="s">
        <v>17</v>
      </c>
      <c r="F27" s="12" t="s">
        <v>66</v>
      </c>
      <c r="G27" s="11">
        <v>38000</v>
      </c>
      <c r="H27" s="11">
        <f t="shared" ref="H27" si="4">+G27*2.87%</f>
        <v>1090.5999999999999</v>
      </c>
      <c r="I27" s="11">
        <f t="shared" ref="I27" si="5">+G27*3.04%</f>
        <v>1155.2</v>
      </c>
      <c r="J27" s="11">
        <v>0</v>
      </c>
      <c r="K27" s="11">
        <v>1015.15</v>
      </c>
      <c r="L27" s="11">
        <f t="shared" ref="L27" si="6">+G27-H27-I27-J27-K27</f>
        <v>34739.050000000003</v>
      </c>
    </row>
    <row r="28" spans="1:14" ht="23.25" customHeight="1" x14ac:dyDescent="0.25">
      <c r="A28" s="7"/>
      <c r="B28" s="42" t="s">
        <v>89</v>
      </c>
      <c r="C28" s="42"/>
      <c r="D28" s="42"/>
      <c r="E28" s="42"/>
      <c r="F28" s="42"/>
      <c r="G28" s="30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37</v>
      </c>
      <c r="C29" s="8" t="s">
        <v>75</v>
      </c>
      <c r="D29" s="14" t="s">
        <v>52</v>
      </c>
      <c r="E29" s="14" t="s">
        <v>46</v>
      </c>
      <c r="F29" s="15" t="s">
        <v>131</v>
      </c>
      <c r="G29" s="16">
        <v>110000</v>
      </c>
      <c r="H29" s="11">
        <f>+G29*2.87%</f>
        <v>3157</v>
      </c>
      <c r="I29" s="11">
        <f>+G29*3.04%</f>
        <v>3344</v>
      </c>
      <c r="J29" s="26">
        <v>14028.75</v>
      </c>
      <c r="K29" s="26">
        <v>12861.52</v>
      </c>
      <c r="L29" s="11">
        <f t="shared" si="3"/>
        <v>76608.73</v>
      </c>
    </row>
    <row r="30" spans="1:14" ht="23.25" customHeight="1" x14ac:dyDescent="0.25">
      <c r="A30" s="7">
        <v>17</v>
      </c>
      <c r="B30" s="9" t="s">
        <v>55</v>
      </c>
      <c r="C30" s="8" t="s">
        <v>75</v>
      </c>
      <c r="D30" s="14" t="s">
        <v>52</v>
      </c>
      <c r="E30" s="9" t="s">
        <v>95</v>
      </c>
      <c r="F30" s="12" t="s">
        <v>68</v>
      </c>
      <c r="G30" s="11">
        <v>70000</v>
      </c>
      <c r="H30" s="11">
        <f>+G30*2.87%</f>
        <v>2009</v>
      </c>
      <c r="I30" s="11">
        <f>+G30*3.04%</f>
        <v>2128</v>
      </c>
      <c r="J30" s="11">
        <v>0</v>
      </c>
      <c r="K30" s="11">
        <v>4481.49</v>
      </c>
      <c r="L30" s="11">
        <f t="shared" si="3"/>
        <v>61381.51</v>
      </c>
    </row>
    <row r="31" spans="1:14" ht="23.25" customHeight="1" x14ac:dyDescent="0.25">
      <c r="A31" s="7">
        <v>18</v>
      </c>
      <c r="B31" s="9" t="s">
        <v>6</v>
      </c>
      <c r="C31" s="8" t="s">
        <v>74</v>
      </c>
      <c r="D31" s="14" t="s">
        <v>52</v>
      </c>
      <c r="E31" s="9" t="s">
        <v>116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2044.22</v>
      </c>
      <c r="L31" s="11">
        <f>+G31-H31-I31-J31-K31</f>
        <v>62213.9</v>
      </c>
    </row>
    <row r="32" spans="1:14" ht="23.25" customHeight="1" x14ac:dyDescent="0.25">
      <c r="A32" s="7">
        <v>19</v>
      </c>
      <c r="B32" s="9" t="s">
        <v>101</v>
      </c>
      <c r="C32" s="8" t="s">
        <v>75</v>
      </c>
      <c r="D32" s="14" t="s">
        <v>52</v>
      </c>
      <c r="E32" s="9" t="s">
        <v>94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326.47000000000003</v>
      </c>
      <c r="K32" s="11">
        <v>9281.5499999999993</v>
      </c>
      <c r="L32" s="11">
        <f>+G32-H32-I32-J32-K32</f>
        <v>28968.880000000001</v>
      </c>
    </row>
    <row r="33" spans="1:14" ht="23.25" customHeight="1" x14ac:dyDescent="0.25">
      <c r="A33" s="7"/>
      <c r="B33" s="42" t="s">
        <v>90</v>
      </c>
      <c r="C33" s="42"/>
      <c r="D33" s="42"/>
      <c r="E33" s="42"/>
      <c r="F33" s="42"/>
      <c r="G33" s="30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75</v>
      </c>
      <c r="D34" s="9" t="s">
        <v>50</v>
      </c>
      <c r="E34" s="9" t="s">
        <v>67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8856.2199999999993</v>
      </c>
      <c r="L34" s="11">
        <f>+G34-H34-I34-J34-K34</f>
        <v>80185.16</v>
      </c>
    </row>
    <row r="35" spans="1:14" ht="27" customHeight="1" x14ac:dyDescent="0.25">
      <c r="A35" s="7">
        <v>21</v>
      </c>
      <c r="B35" s="8" t="s">
        <v>30</v>
      </c>
      <c r="C35" s="8" t="s">
        <v>75</v>
      </c>
      <c r="D35" s="9" t="s">
        <v>50</v>
      </c>
      <c r="E35" s="9" t="s">
        <v>125</v>
      </c>
      <c r="F35" s="12" t="s">
        <v>68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649.5</v>
      </c>
      <c r="L35" s="11">
        <f>+G35-H35-I35-J35-K35</f>
        <v>63608.62</v>
      </c>
      <c r="N35" s="29"/>
    </row>
    <row r="36" spans="1:14" ht="23.25" customHeight="1" x14ac:dyDescent="0.25">
      <c r="A36" s="7"/>
      <c r="B36" s="42" t="s">
        <v>91</v>
      </c>
      <c r="C36" s="42"/>
      <c r="D36" s="42"/>
      <c r="E36" s="42"/>
      <c r="F36" s="42"/>
      <c r="G36" s="30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113</v>
      </c>
      <c r="C37" s="8" t="s">
        <v>74</v>
      </c>
      <c r="D37" s="9" t="s">
        <v>91</v>
      </c>
      <c r="E37" s="9" t="s">
        <v>114</v>
      </c>
      <c r="F37" s="12" t="s">
        <v>68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3002.46</v>
      </c>
      <c r="L37" s="11">
        <f>+G37-H37-I37-J37-K37</f>
        <v>79411.039999999994</v>
      </c>
    </row>
    <row r="38" spans="1:14" ht="23.25" customHeight="1" x14ac:dyDescent="0.25">
      <c r="A38" s="7">
        <v>23</v>
      </c>
      <c r="B38" s="9" t="s">
        <v>102</v>
      </c>
      <c r="C38" s="8" t="s">
        <v>74</v>
      </c>
      <c r="D38" s="9" t="s">
        <v>91</v>
      </c>
      <c r="E38" s="9" t="s">
        <v>103</v>
      </c>
      <c r="F38" s="12" t="s">
        <v>76</v>
      </c>
      <c r="G38" s="11">
        <v>40000</v>
      </c>
      <c r="H38" s="11">
        <f>+G38*2.87%</f>
        <v>1148</v>
      </c>
      <c r="I38" s="11">
        <f>+G38*3.04%</f>
        <v>1216</v>
      </c>
      <c r="J38" s="11">
        <v>442.65</v>
      </c>
      <c r="K38" s="11">
        <v>1233.75</v>
      </c>
      <c r="L38" s="11">
        <f>+G38-H38-I38-J38-K38</f>
        <v>35959.599999999999</v>
      </c>
    </row>
    <row r="39" spans="1:14" ht="23.25" customHeight="1" x14ac:dyDescent="0.25">
      <c r="A39" s="7">
        <v>24</v>
      </c>
      <c r="B39" s="9" t="s">
        <v>21</v>
      </c>
      <c r="C39" s="8" t="s">
        <v>74</v>
      </c>
      <c r="D39" s="9" t="s">
        <v>48</v>
      </c>
      <c r="E39" s="9" t="s">
        <v>22</v>
      </c>
      <c r="F39" s="12" t="s">
        <v>68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487.12</v>
      </c>
      <c r="L39" s="11">
        <f>+G39-H39-I39-J39-K39</f>
        <v>43104.35</v>
      </c>
    </row>
    <row r="40" spans="1:14" ht="23.25" customHeight="1" x14ac:dyDescent="0.25">
      <c r="A40" s="7"/>
      <c r="B40" s="42" t="s">
        <v>92</v>
      </c>
      <c r="C40" s="42"/>
      <c r="D40" s="42"/>
      <c r="E40" s="42"/>
      <c r="F40" s="42"/>
      <c r="G40" s="30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28</v>
      </c>
      <c r="C41" s="8" t="s">
        <v>74</v>
      </c>
      <c r="D41" s="9" t="s">
        <v>51</v>
      </c>
      <c r="E41" s="9" t="s">
        <v>41</v>
      </c>
      <c r="F41" s="12" t="s">
        <v>68</v>
      </c>
      <c r="G41" s="11">
        <v>110000</v>
      </c>
      <c r="H41" s="11">
        <f t="shared" ref="H41:H51" si="7">+G41*2.87%</f>
        <v>3157</v>
      </c>
      <c r="I41" s="11">
        <f t="shared" ref="I41:I51" si="8">+G41*3.04%</f>
        <v>3344</v>
      </c>
      <c r="J41" s="11">
        <v>14457.62</v>
      </c>
      <c r="K41" s="11">
        <v>7283.41</v>
      </c>
      <c r="L41" s="11">
        <f t="shared" ref="L41:L50" si="9">+G41-H41-I41-J41-K41</f>
        <v>81757.97</v>
      </c>
    </row>
    <row r="42" spans="1:14" ht="23.25" customHeight="1" x14ac:dyDescent="0.25">
      <c r="A42" s="7">
        <v>26</v>
      </c>
      <c r="B42" s="9" t="s">
        <v>110</v>
      </c>
      <c r="C42" s="8" t="s">
        <v>75</v>
      </c>
      <c r="D42" s="9" t="s">
        <v>51</v>
      </c>
      <c r="E42" s="9" t="s">
        <v>109</v>
      </c>
      <c r="F42" s="12" t="s">
        <v>76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2781.64</v>
      </c>
      <c r="L42" s="11">
        <f t="shared" si="9"/>
        <v>53949.279999999999</v>
      </c>
    </row>
    <row r="43" spans="1:14" ht="23.25" customHeight="1" x14ac:dyDescent="0.25">
      <c r="A43" s="7">
        <v>27</v>
      </c>
      <c r="B43" s="9" t="s">
        <v>18</v>
      </c>
      <c r="C43" s="8" t="s">
        <v>75</v>
      </c>
      <c r="D43" s="9" t="s">
        <v>51</v>
      </c>
      <c r="E43" s="9" t="s">
        <v>13</v>
      </c>
      <c r="F43" s="12" t="s">
        <v>65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3538.3</v>
      </c>
      <c r="L43" s="11">
        <f t="shared" si="9"/>
        <v>41252.819999999992</v>
      </c>
    </row>
    <row r="44" spans="1:14" ht="23.25" customHeight="1" x14ac:dyDescent="0.25">
      <c r="A44" s="7">
        <v>28</v>
      </c>
      <c r="B44" s="9" t="s">
        <v>14</v>
      </c>
      <c r="C44" s="8" t="s">
        <v>74</v>
      </c>
      <c r="D44" s="9" t="s">
        <v>51</v>
      </c>
      <c r="E44" s="9" t="s">
        <v>104</v>
      </c>
      <c r="F44" s="12" t="s">
        <v>66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1676.89</v>
      </c>
      <c r="L44" s="11">
        <f t="shared" si="9"/>
        <v>36316.22</v>
      </c>
    </row>
    <row r="45" spans="1:14" ht="23.25" customHeight="1" x14ac:dyDescent="0.25">
      <c r="A45" s="7">
        <v>29</v>
      </c>
      <c r="B45" s="9" t="s">
        <v>15</v>
      </c>
      <c r="C45" s="8" t="s">
        <v>74</v>
      </c>
      <c r="D45" s="9" t="s">
        <v>51</v>
      </c>
      <c r="E45" s="9" t="s">
        <v>16</v>
      </c>
      <c r="F45" s="12" t="s">
        <v>66</v>
      </c>
      <c r="G45" s="11">
        <v>26000</v>
      </c>
      <c r="H45" s="11">
        <f t="shared" si="7"/>
        <v>746.2</v>
      </c>
      <c r="I45" s="11">
        <f t="shared" si="8"/>
        <v>790.4</v>
      </c>
      <c r="J45" s="11">
        <v>0</v>
      </c>
      <c r="K45" s="11">
        <v>1145.69</v>
      </c>
      <c r="L45" s="11">
        <f t="shared" si="9"/>
        <v>23317.71</v>
      </c>
    </row>
    <row r="46" spans="1:14" ht="23.25" customHeight="1" x14ac:dyDescent="0.25">
      <c r="A46" s="7">
        <v>30</v>
      </c>
      <c r="B46" s="8" t="s">
        <v>31</v>
      </c>
      <c r="C46" s="8" t="s">
        <v>74</v>
      </c>
      <c r="D46" s="9" t="s">
        <v>51</v>
      </c>
      <c r="E46" s="9" t="s">
        <v>32</v>
      </c>
      <c r="F46" s="12" t="s">
        <v>66</v>
      </c>
      <c r="G46" s="11">
        <v>27000</v>
      </c>
      <c r="H46" s="11">
        <f t="shared" si="7"/>
        <v>774.9</v>
      </c>
      <c r="I46" s="11">
        <f t="shared" si="8"/>
        <v>820.8</v>
      </c>
      <c r="J46" s="11">
        <v>0</v>
      </c>
      <c r="K46" s="11">
        <v>125</v>
      </c>
      <c r="L46" s="11">
        <f t="shared" si="9"/>
        <v>25279.3</v>
      </c>
    </row>
    <row r="47" spans="1:14" ht="23.25" customHeight="1" x14ac:dyDescent="0.25">
      <c r="A47" s="7">
        <v>31</v>
      </c>
      <c r="B47" s="9" t="s">
        <v>97</v>
      </c>
      <c r="C47" s="8" t="s">
        <v>74</v>
      </c>
      <c r="D47" s="9" t="s">
        <v>51</v>
      </c>
      <c r="E47" s="9" t="s">
        <v>20</v>
      </c>
      <c r="F47" s="12" t="s">
        <v>66</v>
      </c>
      <c r="G47" s="11">
        <v>26100</v>
      </c>
      <c r="H47" s="11">
        <f t="shared" si="7"/>
        <v>749.07</v>
      </c>
      <c r="I47" s="11">
        <f t="shared" si="8"/>
        <v>793.44</v>
      </c>
      <c r="J47" s="11">
        <v>0</v>
      </c>
      <c r="K47" s="11">
        <v>1187</v>
      </c>
      <c r="L47" s="11">
        <f t="shared" si="9"/>
        <v>23370.49</v>
      </c>
    </row>
    <row r="48" spans="1:14" ht="23.25" customHeight="1" x14ac:dyDescent="0.25">
      <c r="A48" s="7">
        <v>32</v>
      </c>
      <c r="B48" s="9" t="s">
        <v>24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693.32</v>
      </c>
      <c r="L48" s="11">
        <f t="shared" si="9"/>
        <v>20006.48</v>
      </c>
    </row>
    <row r="49" spans="1:12" ht="23.25" customHeight="1" x14ac:dyDescent="0.25">
      <c r="A49" s="7">
        <v>33</v>
      </c>
      <c r="B49" s="9" t="s">
        <v>98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7"/>
        <v>631.4</v>
      </c>
      <c r="I49" s="11">
        <f t="shared" si="8"/>
        <v>668.8</v>
      </c>
      <c r="J49" s="11">
        <v>0</v>
      </c>
      <c r="K49" s="11">
        <v>2052.86</v>
      </c>
      <c r="L49" s="11">
        <f t="shared" si="9"/>
        <v>18646.939999999999</v>
      </c>
    </row>
    <row r="50" spans="1:12" ht="23.25" customHeight="1" x14ac:dyDescent="0.25">
      <c r="A50" s="7">
        <v>34</v>
      </c>
      <c r="B50" s="8" t="s">
        <v>99</v>
      </c>
      <c r="C50" s="8" t="s">
        <v>75</v>
      </c>
      <c r="D50" s="9" t="s">
        <v>51</v>
      </c>
      <c r="E50" s="9" t="s">
        <v>8</v>
      </c>
      <c r="F50" s="12" t="s">
        <v>66</v>
      </c>
      <c r="G50" s="11">
        <v>22000</v>
      </c>
      <c r="H50" s="11">
        <f t="shared" si="7"/>
        <v>631.4</v>
      </c>
      <c r="I50" s="11">
        <f t="shared" si="8"/>
        <v>668.8</v>
      </c>
      <c r="J50" s="11">
        <v>0</v>
      </c>
      <c r="K50" s="11">
        <v>2986.53</v>
      </c>
      <c r="L50" s="11">
        <f t="shared" si="9"/>
        <v>17713.27</v>
      </c>
    </row>
    <row r="51" spans="1:12" ht="23.25" customHeight="1" x14ac:dyDescent="0.25">
      <c r="A51" s="7">
        <v>35</v>
      </c>
      <c r="B51" s="8" t="s">
        <v>127</v>
      </c>
      <c r="C51" s="8" t="s">
        <v>75</v>
      </c>
      <c r="D51" s="9" t="s">
        <v>51</v>
      </c>
      <c r="E51" s="9" t="s">
        <v>108</v>
      </c>
      <c r="F51" s="12" t="s">
        <v>66</v>
      </c>
      <c r="G51" s="11">
        <v>33000</v>
      </c>
      <c r="H51" s="11">
        <f t="shared" si="7"/>
        <v>947.1</v>
      </c>
      <c r="I51" s="11">
        <f t="shared" si="8"/>
        <v>1003.2</v>
      </c>
      <c r="J51" s="11">
        <v>0</v>
      </c>
      <c r="K51" s="11">
        <v>1591.85</v>
      </c>
      <c r="L51" s="11">
        <f t="shared" ref="L51:L56" si="10">+G51-H51-I51-J51-K51</f>
        <v>29457.850000000002</v>
      </c>
    </row>
    <row r="52" spans="1:12" ht="23.25" customHeight="1" x14ac:dyDescent="0.25">
      <c r="A52" s="7">
        <v>36</v>
      </c>
      <c r="B52" s="9" t="s">
        <v>111</v>
      </c>
      <c r="C52" s="8" t="s">
        <v>75</v>
      </c>
      <c r="D52" s="9" t="s">
        <v>51</v>
      </c>
      <c r="E52" s="9" t="s">
        <v>112</v>
      </c>
      <c r="F52" s="12" t="s">
        <v>68</v>
      </c>
      <c r="G52" s="11">
        <v>40000</v>
      </c>
      <c r="H52" s="11">
        <f t="shared" ref="H52:H58" si="11">+G52*2.87%</f>
        <v>1148</v>
      </c>
      <c r="I52" s="11">
        <f t="shared" ref="I52:I58" si="12">+G52*3.04%</f>
        <v>1216</v>
      </c>
      <c r="J52" s="11">
        <v>185.33</v>
      </c>
      <c r="K52" s="11">
        <v>3402.18</v>
      </c>
      <c r="L52" s="11">
        <f t="shared" si="10"/>
        <v>34048.49</v>
      </c>
    </row>
    <row r="53" spans="1:12" ht="23.25" customHeight="1" x14ac:dyDescent="0.25">
      <c r="A53" s="7">
        <v>37</v>
      </c>
      <c r="B53" s="9" t="s">
        <v>120</v>
      </c>
      <c r="C53" s="8" t="s">
        <v>75</v>
      </c>
      <c r="D53" s="9" t="s">
        <v>51</v>
      </c>
      <c r="E53" s="9" t="s">
        <v>121</v>
      </c>
      <c r="F53" s="12" t="s">
        <v>68</v>
      </c>
      <c r="G53" s="11">
        <v>65000</v>
      </c>
      <c r="H53" s="11">
        <f t="shared" si="11"/>
        <v>1865.5</v>
      </c>
      <c r="I53" s="11">
        <f t="shared" si="12"/>
        <v>1976</v>
      </c>
      <c r="J53" s="11">
        <v>0</v>
      </c>
      <c r="K53" s="11">
        <v>3728.03</v>
      </c>
      <c r="L53" s="11">
        <f t="shared" si="10"/>
        <v>57430.47</v>
      </c>
    </row>
    <row r="54" spans="1:12" ht="23.25" customHeight="1" x14ac:dyDescent="0.25">
      <c r="A54" s="7">
        <v>38</v>
      </c>
      <c r="B54" s="8" t="s">
        <v>39</v>
      </c>
      <c r="C54" s="8" t="s">
        <v>74</v>
      </c>
      <c r="D54" s="9" t="s">
        <v>51</v>
      </c>
      <c r="E54" s="9" t="s">
        <v>122</v>
      </c>
      <c r="F54" s="12" t="s">
        <v>66</v>
      </c>
      <c r="G54" s="11">
        <v>38000</v>
      </c>
      <c r="H54" s="11">
        <f t="shared" si="11"/>
        <v>1090.5999999999999</v>
      </c>
      <c r="I54" s="11">
        <f t="shared" si="12"/>
        <v>1155.2</v>
      </c>
      <c r="J54" s="11">
        <v>0</v>
      </c>
      <c r="K54" s="11">
        <v>808.95</v>
      </c>
      <c r="L54" s="11">
        <f t="shared" si="10"/>
        <v>34945.250000000007</v>
      </c>
    </row>
    <row r="55" spans="1:12" ht="23.25" customHeight="1" x14ac:dyDescent="0.25">
      <c r="A55" s="7">
        <v>39</v>
      </c>
      <c r="B55" s="8" t="s">
        <v>123</v>
      </c>
      <c r="C55" s="8" t="s">
        <v>74</v>
      </c>
      <c r="D55" s="9" t="s">
        <v>51</v>
      </c>
      <c r="E55" s="9" t="s">
        <v>19</v>
      </c>
      <c r="F55" s="12" t="s">
        <v>66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1951.27</v>
      </c>
      <c r="L55" s="11">
        <f t="shared" si="10"/>
        <v>23453.03</v>
      </c>
    </row>
    <row r="56" spans="1:12" ht="23.25" customHeight="1" x14ac:dyDescent="0.25">
      <c r="A56" s="7">
        <v>40</v>
      </c>
      <c r="B56" s="8" t="s">
        <v>135</v>
      </c>
      <c r="C56" s="8" t="s">
        <v>75</v>
      </c>
      <c r="D56" s="9" t="s">
        <v>51</v>
      </c>
      <c r="E56" s="9" t="s">
        <v>108</v>
      </c>
      <c r="F56" s="12" t="s">
        <v>66</v>
      </c>
      <c r="G56" s="11">
        <v>33000</v>
      </c>
      <c r="H56" s="11">
        <f t="shared" si="11"/>
        <v>947.1</v>
      </c>
      <c r="I56" s="11">
        <f t="shared" si="12"/>
        <v>1003.2</v>
      </c>
      <c r="J56" s="11">
        <v>0</v>
      </c>
      <c r="K56" s="11">
        <v>225</v>
      </c>
      <c r="L56" s="11">
        <f t="shared" si="10"/>
        <v>30824.7</v>
      </c>
    </row>
    <row r="57" spans="1:12" ht="23.25" customHeight="1" x14ac:dyDescent="0.25">
      <c r="A57" s="7">
        <v>41</v>
      </c>
      <c r="B57" s="8" t="s">
        <v>129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1"/>
        <v>774.9</v>
      </c>
      <c r="I57" s="11">
        <f t="shared" si="12"/>
        <v>820.8</v>
      </c>
      <c r="J57" s="11">
        <v>0</v>
      </c>
      <c r="K57" s="11">
        <v>4848.74</v>
      </c>
      <c r="L57" s="11">
        <f t="shared" ref="L57:L58" si="13">+G57-H57-I57-J57-K57</f>
        <v>20555.559999999998</v>
      </c>
    </row>
    <row r="58" spans="1:12" ht="23.25" customHeight="1" x14ac:dyDescent="0.25">
      <c r="A58" s="7">
        <v>42</v>
      </c>
      <c r="B58" s="8" t="s">
        <v>130</v>
      </c>
      <c r="C58" s="8" t="s">
        <v>74</v>
      </c>
      <c r="D58" s="9" t="s">
        <v>51</v>
      </c>
      <c r="E58" s="9" t="s">
        <v>19</v>
      </c>
      <c r="F58" s="12" t="s">
        <v>66</v>
      </c>
      <c r="G58" s="11">
        <v>27000</v>
      </c>
      <c r="H58" s="11">
        <f t="shared" si="11"/>
        <v>774.9</v>
      </c>
      <c r="I58" s="11">
        <f t="shared" si="12"/>
        <v>820.8</v>
      </c>
      <c r="J58" s="11">
        <v>0</v>
      </c>
      <c r="K58" s="11">
        <v>3431.34</v>
      </c>
      <c r="L58" s="11">
        <f t="shared" si="13"/>
        <v>21972.959999999999</v>
      </c>
    </row>
    <row r="59" spans="1:12" ht="23.25" customHeight="1" x14ac:dyDescent="0.25">
      <c r="A59" s="7"/>
      <c r="B59" s="42" t="s">
        <v>100</v>
      </c>
      <c r="C59" s="42"/>
      <c r="D59" s="42"/>
      <c r="E59" s="42"/>
      <c r="F59" s="42"/>
      <c r="G59" s="30"/>
      <c r="H59" s="11"/>
      <c r="I59" s="11"/>
      <c r="J59" s="11"/>
      <c r="K59" s="11"/>
      <c r="L59" s="11"/>
    </row>
    <row r="60" spans="1:12" ht="23.25" customHeight="1" x14ac:dyDescent="0.25">
      <c r="A60" s="7">
        <v>43</v>
      </c>
      <c r="B60" s="9" t="s">
        <v>27</v>
      </c>
      <c r="C60" s="8" t="s">
        <v>75</v>
      </c>
      <c r="D60" s="9" t="s">
        <v>45</v>
      </c>
      <c r="E60" s="9" t="s">
        <v>46</v>
      </c>
      <c r="F60" s="12" t="s">
        <v>68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6533.81</v>
      </c>
      <c r="L60" s="11">
        <f>+G60-H60-I60-J60-K60</f>
        <v>110734.57</v>
      </c>
    </row>
    <row r="61" spans="1:12" ht="23.25" customHeight="1" x14ac:dyDescent="0.25">
      <c r="A61" s="7">
        <v>44</v>
      </c>
      <c r="B61" s="9" t="s">
        <v>12</v>
      </c>
      <c r="C61" s="8" t="s">
        <v>75</v>
      </c>
      <c r="D61" s="9" t="s">
        <v>45</v>
      </c>
      <c r="E61" s="9" t="s">
        <v>13</v>
      </c>
      <c r="F61" s="12" t="s">
        <v>65</v>
      </c>
      <c r="G61" s="11">
        <v>65000</v>
      </c>
      <c r="H61" s="11">
        <f>+G61*2.87%</f>
        <v>1865.5</v>
      </c>
      <c r="I61" s="11">
        <f>+G61*3.04%</f>
        <v>1976</v>
      </c>
      <c r="J61" s="11">
        <v>0</v>
      </c>
      <c r="K61" s="11">
        <v>7585.93</v>
      </c>
      <c r="L61" s="11">
        <f>+G61-H61-I61-J61-K61</f>
        <v>53572.57</v>
      </c>
    </row>
    <row r="62" spans="1:12" ht="39.75" customHeight="1" x14ac:dyDescent="0.25">
      <c r="A62" s="7">
        <v>45</v>
      </c>
      <c r="B62" s="8" t="s">
        <v>80</v>
      </c>
      <c r="C62" s="8" t="s">
        <v>75</v>
      </c>
      <c r="D62" s="9" t="s">
        <v>45</v>
      </c>
      <c r="E62" s="9" t="s">
        <v>81</v>
      </c>
      <c r="F62" s="12" t="s">
        <v>68</v>
      </c>
      <c r="G62" s="11">
        <v>75000</v>
      </c>
      <c r="H62" s="11">
        <f t="shared" ref="H62" si="14">+G62*2.87%</f>
        <v>2152.5</v>
      </c>
      <c r="I62" s="11">
        <f t="shared" ref="I62" si="15">+G62*3.04%</f>
        <v>2280</v>
      </c>
      <c r="J62" s="11">
        <v>6309.38</v>
      </c>
      <c r="K62" s="11">
        <v>125</v>
      </c>
      <c r="L62" s="11">
        <f t="shared" ref="L62" si="16">+G62-H62-I62-J62-K62</f>
        <v>64133.120000000003</v>
      </c>
    </row>
    <row r="63" spans="1:12" ht="35.25" customHeight="1" x14ac:dyDescent="0.25">
      <c r="A63" s="7">
        <v>46</v>
      </c>
      <c r="B63" s="8" t="s">
        <v>119</v>
      </c>
      <c r="C63" s="8" t="s">
        <v>75</v>
      </c>
      <c r="D63" s="9" t="s">
        <v>45</v>
      </c>
      <c r="E63" s="9" t="s">
        <v>118</v>
      </c>
      <c r="F63" s="12" t="s">
        <v>76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231.2</v>
      </c>
      <c r="L63" s="11">
        <f t="shared" ref="L63" si="17">+G63-H63-I63-J63-K63</f>
        <v>64026.920000000006</v>
      </c>
    </row>
    <row r="64" spans="1:12" ht="35.25" customHeight="1" x14ac:dyDescent="0.25">
      <c r="A64" s="7">
        <v>47</v>
      </c>
      <c r="B64" s="8" t="s">
        <v>128</v>
      </c>
      <c r="C64" s="8" t="s">
        <v>74</v>
      </c>
      <c r="D64" s="9" t="s">
        <v>45</v>
      </c>
      <c r="E64" s="9" t="s">
        <v>47</v>
      </c>
      <c r="F64" s="12" t="s">
        <v>68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131.19999999999999</v>
      </c>
      <c r="L64" s="11">
        <f t="shared" ref="L64" si="18">+G64-H64-I64-J64-K64</f>
        <v>64126.920000000006</v>
      </c>
    </row>
    <row r="65" spans="1:12" ht="35.25" customHeight="1" x14ac:dyDescent="0.25">
      <c r="A65" s="7">
        <v>48</v>
      </c>
      <c r="B65" s="8" t="s">
        <v>133</v>
      </c>
      <c r="C65" s="8" t="s">
        <v>75</v>
      </c>
      <c r="D65" s="9" t="s">
        <v>45</v>
      </c>
      <c r="E65" s="9" t="s">
        <v>118</v>
      </c>
      <c r="F65" s="15" t="s">
        <v>131</v>
      </c>
      <c r="G65" s="11">
        <v>70000</v>
      </c>
      <c r="H65" s="11">
        <v>2009</v>
      </c>
      <c r="I65" s="11">
        <v>2128</v>
      </c>
      <c r="J65" s="11">
        <v>5368.48</v>
      </c>
      <c r="K65" s="11">
        <v>556</v>
      </c>
      <c r="L65" s="11">
        <f t="shared" ref="L65" si="19">+G65-H65-I65-J65-K65</f>
        <v>59938.520000000004</v>
      </c>
    </row>
    <row r="66" spans="1:12" ht="27" customHeight="1" x14ac:dyDescent="0.25">
      <c r="A66" s="7"/>
      <c r="B66" s="42" t="s">
        <v>93</v>
      </c>
      <c r="C66" s="42"/>
      <c r="D66" s="42"/>
      <c r="E66" s="42"/>
      <c r="F66" s="42"/>
      <c r="G66" s="31"/>
      <c r="H66" s="25"/>
      <c r="I66" s="25"/>
      <c r="J66" s="25"/>
      <c r="K66" s="25"/>
      <c r="L66" s="25"/>
    </row>
    <row r="67" spans="1:12" ht="27" customHeight="1" x14ac:dyDescent="0.25">
      <c r="A67" s="7">
        <v>49</v>
      </c>
      <c r="B67" s="9" t="s">
        <v>34</v>
      </c>
      <c r="C67" s="8" t="s">
        <v>75</v>
      </c>
      <c r="D67" s="9" t="s">
        <v>48</v>
      </c>
      <c r="E67" s="9" t="s">
        <v>35</v>
      </c>
      <c r="F67" s="12" t="s">
        <v>68</v>
      </c>
      <c r="G67" s="11">
        <v>75000</v>
      </c>
      <c r="H67" s="11">
        <f t="shared" ref="H67:H69" si="20">+G67*2.87%</f>
        <v>2152.5</v>
      </c>
      <c r="I67" s="11">
        <f>+G67*3.04%</f>
        <v>2280</v>
      </c>
      <c r="J67" s="11">
        <v>6309.38</v>
      </c>
      <c r="K67" s="11">
        <v>1508.75</v>
      </c>
      <c r="L67" s="11">
        <f>+G67-H67-I67-J67-K67</f>
        <v>62749.37</v>
      </c>
    </row>
    <row r="68" spans="1:12" ht="35.25" customHeight="1" x14ac:dyDescent="0.25">
      <c r="A68" s="7">
        <v>50</v>
      </c>
      <c r="B68" s="8" t="s">
        <v>36</v>
      </c>
      <c r="C68" s="8" t="s">
        <v>75</v>
      </c>
      <c r="D68" s="9" t="s">
        <v>48</v>
      </c>
      <c r="E68" s="9" t="s">
        <v>35</v>
      </c>
      <c r="F68" s="12" t="s">
        <v>68</v>
      </c>
      <c r="G68" s="11">
        <v>75000</v>
      </c>
      <c r="H68" s="11">
        <f t="shared" si="20"/>
        <v>2152.5</v>
      </c>
      <c r="I68" s="11">
        <f>+G68*3.04%</f>
        <v>2280</v>
      </c>
      <c r="J68" s="11">
        <v>6309.38</v>
      </c>
      <c r="K68" s="11">
        <v>872.31</v>
      </c>
      <c r="L68" s="11">
        <f>+G68-H68-I68-J68-K68</f>
        <v>63385.810000000005</v>
      </c>
    </row>
    <row r="69" spans="1:12" ht="35.25" customHeight="1" x14ac:dyDescent="0.25">
      <c r="A69" s="7">
        <v>51</v>
      </c>
      <c r="B69" s="9" t="s">
        <v>9</v>
      </c>
      <c r="C69" s="8" t="s">
        <v>75</v>
      </c>
      <c r="D69" s="9" t="s">
        <v>48</v>
      </c>
      <c r="E69" s="9" t="s">
        <v>10</v>
      </c>
      <c r="F69" s="12" t="s">
        <v>68</v>
      </c>
      <c r="G69" s="11">
        <v>70000</v>
      </c>
      <c r="H69" s="11">
        <f t="shared" si="20"/>
        <v>2009</v>
      </c>
      <c r="I69" s="11">
        <f>+G69*3.04%</f>
        <v>2128</v>
      </c>
      <c r="J69" s="11">
        <v>5368.48</v>
      </c>
      <c r="K69" s="11">
        <v>3000.32</v>
      </c>
      <c r="L69" s="11">
        <f>+G69-H69-I69-J69-K69</f>
        <v>57494.200000000004</v>
      </c>
    </row>
    <row r="70" spans="1:12" ht="22.5" customHeight="1" x14ac:dyDescent="0.25">
      <c r="A70" s="7">
        <v>52</v>
      </c>
      <c r="B70" s="9" t="s">
        <v>29</v>
      </c>
      <c r="C70" s="8" t="s">
        <v>75</v>
      </c>
      <c r="D70" s="9" t="s">
        <v>48</v>
      </c>
      <c r="E70" s="9" t="s">
        <v>17</v>
      </c>
      <c r="F70" s="12" t="s">
        <v>66</v>
      </c>
      <c r="G70" s="11">
        <v>35000</v>
      </c>
      <c r="H70" s="11">
        <f t="shared" ref="H70:H72" si="21">+G70*2.87%</f>
        <v>1004.5</v>
      </c>
      <c r="I70" s="11">
        <f t="shared" ref="I70:I72" si="22">+G70*3.04%</f>
        <v>1064</v>
      </c>
      <c r="J70" s="11">
        <v>0</v>
      </c>
      <c r="K70" s="11">
        <v>3710.75</v>
      </c>
      <c r="L70" s="11">
        <f t="shared" ref="L70:L72" si="23">+G70-H70-I70-J70-K70</f>
        <v>29220.75</v>
      </c>
    </row>
    <row r="71" spans="1:12" ht="22.5" customHeight="1" x14ac:dyDescent="0.25">
      <c r="A71" s="7">
        <v>53</v>
      </c>
      <c r="B71" s="27" t="s">
        <v>115</v>
      </c>
      <c r="C71" s="8" t="s">
        <v>75</v>
      </c>
      <c r="D71" s="9" t="s">
        <v>48</v>
      </c>
      <c r="E71" s="28" t="s">
        <v>126</v>
      </c>
      <c r="F71" s="12" t="s">
        <v>66</v>
      </c>
      <c r="G71" s="11">
        <v>41000</v>
      </c>
      <c r="H71" s="11">
        <f t="shared" si="21"/>
        <v>1176.7</v>
      </c>
      <c r="I71" s="11">
        <f t="shared" si="22"/>
        <v>1246.4000000000001</v>
      </c>
      <c r="J71" s="11">
        <v>583.79</v>
      </c>
      <c r="K71" s="11">
        <v>1393.2</v>
      </c>
      <c r="L71" s="11">
        <f t="shared" si="23"/>
        <v>36599.910000000003</v>
      </c>
    </row>
    <row r="72" spans="1:12" ht="22.5" customHeight="1" x14ac:dyDescent="0.25">
      <c r="A72" s="7">
        <v>54</v>
      </c>
      <c r="B72" s="9" t="s">
        <v>117</v>
      </c>
      <c r="C72" s="8" t="s">
        <v>75</v>
      </c>
      <c r="D72" s="9" t="s">
        <v>48</v>
      </c>
      <c r="E72" s="9" t="s">
        <v>132</v>
      </c>
      <c r="F72" s="12" t="s">
        <v>76</v>
      </c>
      <c r="G72" s="11">
        <v>70000</v>
      </c>
      <c r="H72" s="11">
        <f t="shared" si="21"/>
        <v>2009</v>
      </c>
      <c r="I72" s="11">
        <f t="shared" si="22"/>
        <v>2128</v>
      </c>
      <c r="J72" s="11">
        <v>5025.38</v>
      </c>
      <c r="K72" s="11">
        <v>1740.46</v>
      </c>
      <c r="L72" s="11">
        <f t="shared" si="23"/>
        <v>59097.16</v>
      </c>
    </row>
    <row r="73" spans="1:12" x14ac:dyDescent="0.25">
      <c r="A73" s="7"/>
      <c r="B73" s="37" t="s">
        <v>40</v>
      </c>
      <c r="C73" s="38"/>
      <c r="D73" s="38"/>
      <c r="E73" s="38"/>
      <c r="F73" s="39"/>
      <c r="G73" s="17">
        <f t="shared" ref="G73:L73" si="24">SUM(G12:G72)</f>
        <v>3539600</v>
      </c>
      <c r="H73" s="17">
        <f t="shared" si="24"/>
        <v>101586.51999999997</v>
      </c>
      <c r="I73" s="17">
        <f t="shared" si="24"/>
        <v>105279</v>
      </c>
      <c r="J73" s="17">
        <f t="shared" si="24"/>
        <v>294893.30999999994</v>
      </c>
      <c r="K73" s="17">
        <f t="shared" si="24"/>
        <v>164405.00000000003</v>
      </c>
      <c r="L73" s="17">
        <f t="shared" si="24"/>
        <v>2873436.1700000009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3"/>
      <c r="C75" s="3"/>
      <c r="D75" s="3"/>
      <c r="E75" s="4"/>
      <c r="F75" s="4"/>
      <c r="G75" s="4"/>
    </row>
    <row r="76" spans="1:12" ht="16.5" x14ac:dyDescent="0.25">
      <c r="A76" s="35"/>
      <c r="B76" s="35"/>
      <c r="C76" s="35"/>
      <c r="D76" s="35"/>
      <c r="E76" s="35"/>
      <c r="F76" s="35"/>
      <c r="G76" s="35"/>
    </row>
    <row r="77" spans="1:12" ht="16.5" x14ac:dyDescent="0.25">
      <c r="A77" s="35"/>
      <c r="B77" s="35"/>
      <c r="C77" s="35"/>
      <c r="D77" s="35"/>
      <c r="E77" s="35"/>
      <c r="F77" s="35"/>
      <c r="G77" s="35"/>
    </row>
    <row r="78" spans="1:12" ht="16.5" x14ac:dyDescent="0.25">
      <c r="A78" s="35"/>
      <c r="B78" s="35"/>
      <c r="C78" s="35"/>
      <c r="D78" s="35"/>
      <c r="E78" s="35"/>
      <c r="F78" s="35"/>
      <c r="G78" s="35"/>
    </row>
    <row r="79" spans="1:12" ht="16.5" x14ac:dyDescent="0.25">
      <c r="A79" s="5"/>
      <c r="B79" s="5"/>
      <c r="C79" s="5"/>
      <c r="D79" s="6"/>
      <c r="E79" s="6"/>
      <c r="F79" s="5"/>
      <c r="G79" s="5"/>
    </row>
    <row r="80" spans="1:12" ht="18" x14ac:dyDescent="0.25">
      <c r="A80" s="36"/>
      <c r="B80" s="36"/>
      <c r="C80" s="36"/>
      <c r="D80" s="36"/>
      <c r="E80" s="36"/>
      <c r="F80" s="36"/>
      <c r="G80" s="36"/>
    </row>
    <row r="81" spans="1:12" ht="16.5" x14ac:dyDescent="0.25">
      <c r="A81" s="5"/>
      <c r="B81" s="5"/>
      <c r="C81" s="5"/>
      <c r="D81" s="5"/>
      <c r="E81" s="41" t="s">
        <v>82</v>
      </c>
      <c r="F81" s="41"/>
      <c r="G81" s="5"/>
    </row>
    <row r="82" spans="1:12" ht="16.5" x14ac:dyDescent="0.25">
      <c r="A82" s="34" t="s">
        <v>105</v>
      </c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2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</sheetData>
  <mergeCells count="19">
    <mergeCell ref="B40:F40"/>
    <mergeCell ref="B59:F59"/>
    <mergeCell ref="B66:F66"/>
    <mergeCell ref="A7:L7"/>
    <mergeCell ref="A83:L83"/>
    <mergeCell ref="A82:L82"/>
    <mergeCell ref="A76:G76"/>
    <mergeCell ref="A77:G77"/>
    <mergeCell ref="A78:G78"/>
    <mergeCell ref="A80:G80"/>
    <mergeCell ref="B73:F73"/>
    <mergeCell ref="A9:L9"/>
    <mergeCell ref="A8:L8"/>
    <mergeCell ref="E81:F81"/>
    <mergeCell ref="B11:F11"/>
    <mergeCell ref="B22:F22"/>
    <mergeCell ref="B28:F28"/>
    <mergeCell ref="B33:F33"/>
    <mergeCell ref="B36:F36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2025-04-29T16:35:35Z</dcterms:modified>
</cp:coreProperties>
</file>