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4\NOVIEMBRE 2024\"/>
    </mc:Choice>
  </mc:AlternateContent>
  <xr:revisionPtr revIDLastSave="0" documentId="8_{64AF3441-5BC4-4D69-8B37-897B44C2B1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2" l="1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28" i="2" l="1"/>
  <c r="B54" i="2"/>
  <c r="B12" i="2"/>
  <c r="B38" i="2"/>
  <c r="D18" i="2" l="1"/>
  <c r="P18" i="2" s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D12" i="2"/>
  <c r="P12" i="2" s="1"/>
  <c r="I76" i="2"/>
  <c r="C86" i="2"/>
  <c r="K86" i="2"/>
  <c r="H86" i="2"/>
  <c r="E86" i="2"/>
  <c r="N86" i="2"/>
  <c r="G86" i="2"/>
  <c r="F86" i="2"/>
  <c r="O86" i="2"/>
  <c r="I86" i="2"/>
  <c r="B18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76" i="2"/>
  <c r="B88" i="2" s="1"/>
  <c r="P76" i="2" l="1"/>
  <c r="P88" i="2" s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<sst xmlns="http://schemas.openxmlformats.org/spreadsheetml/2006/main" count="116" uniqueCount="115">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</sst>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1122320</xdr:colOff>
      <xdr:row>0</xdr:row>
      <xdr:rowOff>0</xdr:rowOff>
    </xdr:from>
    <xdr:to>
      <xdr:col>7</xdr:col>
      <xdr:colOff>464633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1" y="0"/>
          <a:ext cx="654905" cy="4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topLeftCell="E1" zoomScale="82" zoomScaleNormal="82" zoomScaleSheetLayoutView="57" workbookViewId="0">
      <selection activeCell="N39" sqref="N39"/>
    </sheetView>
  </sheetViews>
  <sheetFormatPr baseColWidth="10" defaultColWidth="9.1796875" defaultRowHeight="14.5"/>
  <cols>
    <col min="1" max="1" width="57.1796875" customWidth="1"/>
    <col min="2" max="2" width="21.7265625" customWidth="1"/>
    <col min="3" max="3" width="14.81640625" customWidth="1"/>
    <col min="4" max="4" width="20.81640625" customWidth="1"/>
    <col min="5" max="5" width="20.26953125" customWidth="1"/>
    <col min="6" max="6" width="18.453125" customWidth="1"/>
    <col min="7" max="7" width="19.7265625" customWidth="1"/>
    <col min="8" max="9" width="19" customWidth="1"/>
    <col min="10" max="11" width="18.453125" customWidth="1"/>
    <col min="12" max="13" width="19" customWidth="1"/>
    <col min="14" max="14" width="18.7265625" customWidth="1"/>
    <col min="15" max="15" width="20.81640625" customWidth="1"/>
    <col min="16" max="16" width="23.26953125" customWidth="1"/>
  </cols>
  <sheetData>
    <row r="3" spans="1:16" ht="28.5">
      <c r="A3" s="44" t="s">
        <v>104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5">
      <c r="A4" s="45" t="s">
        <v>103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15.5">
      <c r="A5" s="46" t="s">
        <v>114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5">
      <c r="A6" s="47" t="s">
        <v>102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15.5">
      <c r="A7" s="48" t="s">
        <v>35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9" spans="1:16">
      <c r="A9" s="38" t="s">
        <v>97</v>
      </c>
      <c r="B9" s="39" t="s">
        <v>105</v>
      </c>
      <c r="C9" s="39" t="s">
        <v>36</v>
      </c>
      <c r="D9" s="41" t="s">
        <v>106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6">
      <c r="A10" s="38"/>
      <c r="B10" s="40"/>
      <c r="C10" s="40"/>
      <c r="D10" s="15" t="s">
        <v>79</v>
      </c>
      <c r="E10" s="15" t="s">
        <v>98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99</v>
      </c>
      <c r="L10" s="15" t="s">
        <v>85</v>
      </c>
      <c r="M10" s="15" t="s">
        <v>100</v>
      </c>
      <c r="N10" s="15" t="s">
        <v>101</v>
      </c>
      <c r="O10" s="16" t="s">
        <v>86</v>
      </c>
      <c r="P10" s="15" t="s">
        <v>87</v>
      </c>
    </row>
    <row r="11" spans="1:16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>
      <c r="A12" s="2" t="s">
        <v>1</v>
      </c>
      <c r="B12" s="8">
        <f t="shared" ref="B12:H12" si="0">+B13+B14+B15+B16+B17</f>
        <v>66742172</v>
      </c>
      <c r="C12" s="8">
        <f t="shared" si="0"/>
        <v>0</v>
      </c>
      <c r="D12" s="8">
        <f t="shared" si="0"/>
        <v>4491094.1899999995</v>
      </c>
      <c r="E12" s="8">
        <f t="shared" si="0"/>
        <v>4552557.47</v>
      </c>
      <c r="F12" s="8">
        <f t="shared" si="0"/>
        <v>4433751.01</v>
      </c>
      <c r="G12" s="8">
        <f t="shared" si="0"/>
        <v>7733725.9699999997</v>
      </c>
      <c r="H12" s="8">
        <f t="shared" si="0"/>
        <v>5268275.47</v>
      </c>
      <c r="I12" s="8">
        <f t="shared" ref="I12:M12" si="1">+I13+I14+I15+I16+I17</f>
        <v>4673108.5</v>
      </c>
      <c r="J12" s="8">
        <f t="shared" si="1"/>
        <v>5134992.63</v>
      </c>
      <c r="K12" s="8">
        <f t="shared" si="1"/>
        <v>5563293.1699999999</v>
      </c>
      <c r="L12" s="8">
        <f t="shared" si="1"/>
        <v>4363449.82</v>
      </c>
      <c r="M12" s="8">
        <f t="shared" si="1"/>
        <v>8240051.5099999998</v>
      </c>
      <c r="N12" s="8">
        <f>+N13+N14+N15+N16+N17</f>
        <v>7968337.5800000001</v>
      </c>
      <c r="O12" s="8">
        <f>+O13+O14+O15+O16+O17</f>
        <v>0</v>
      </c>
      <c r="P12" s="8">
        <f>+D12+E12+F12+G12+H12+I12+J12+K12+L12+M12+N12+O12</f>
        <v>62422637.32</v>
      </c>
    </row>
    <row r="13" spans="1:16">
      <c r="A13" s="5" t="s">
        <v>2</v>
      </c>
      <c r="B13" s="14">
        <v>50398522</v>
      </c>
      <c r="C13" s="19">
        <v>0</v>
      </c>
      <c r="D13" s="19">
        <v>3722879.3</v>
      </c>
      <c r="E13" s="19">
        <v>3808464.44</v>
      </c>
      <c r="F13" s="19">
        <v>3663716</v>
      </c>
      <c r="G13" s="19">
        <v>3681729</v>
      </c>
      <c r="H13" s="19">
        <v>3519341.31</v>
      </c>
      <c r="I13" s="19">
        <v>3884553.71</v>
      </c>
      <c r="J13" s="19">
        <v>4212866.66</v>
      </c>
      <c r="K13" s="19">
        <v>4676585.9000000004</v>
      </c>
      <c r="L13" s="19">
        <v>3611533.33</v>
      </c>
      <c r="M13" s="19">
        <v>3928400</v>
      </c>
      <c r="N13" s="19">
        <v>7214712.5</v>
      </c>
      <c r="O13" s="19"/>
      <c r="P13" s="8">
        <f t="shared" ref="P13:P76" si="2">+D13+E13+F13+G13+H13+I13+J13+K13+L13+M13+N13+O13</f>
        <v>45924782.149999999</v>
      </c>
    </row>
    <row r="14" spans="1:16">
      <c r="A14" s="5" t="s">
        <v>3</v>
      </c>
      <c r="B14" s="14">
        <v>9963650</v>
      </c>
      <c r="C14" s="19">
        <v>0</v>
      </c>
      <c r="D14" s="19">
        <v>212000</v>
      </c>
      <c r="E14" s="19">
        <v>212000</v>
      </c>
      <c r="F14" s="19">
        <v>212000</v>
      </c>
      <c r="G14" s="19">
        <v>3500415.68</v>
      </c>
      <c r="H14" s="19">
        <v>1217833.3400000001</v>
      </c>
      <c r="I14" s="19">
        <v>212000</v>
      </c>
      <c r="J14" s="19">
        <v>300333.33</v>
      </c>
      <c r="K14" s="19">
        <v>212000</v>
      </c>
      <c r="L14" s="19">
        <v>212000</v>
      </c>
      <c r="M14" s="19">
        <v>3720475</v>
      </c>
      <c r="N14" s="19">
        <v>212000</v>
      </c>
      <c r="O14" s="19"/>
      <c r="P14" s="8">
        <f t="shared" si="2"/>
        <v>10223057.350000001</v>
      </c>
    </row>
    <row r="15" spans="1:16">
      <c r="A15" s="5" t="s">
        <v>37</v>
      </c>
      <c r="B15" s="14">
        <v>80000</v>
      </c>
      <c r="C15" s="19">
        <v>0</v>
      </c>
      <c r="D15" s="19">
        <v>7833.6</v>
      </c>
      <c r="E15" s="19">
        <v>21664</v>
      </c>
      <c r="F15" s="19">
        <v>9004.7999999999993</v>
      </c>
      <c r="G15" s="19"/>
      <c r="H15" s="19">
        <v>9112.81</v>
      </c>
      <c r="I15" s="19">
        <v>0</v>
      </c>
      <c r="J15" s="19"/>
      <c r="K15" s="19">
        <v>3235</v>
      </c>
      <c r="L15" s="19"/>
      <c r="M15" s="19">
        <v>3609.6</v>
      </c>
      <c r="N15" s="19">
        <v>0</v>
      </c>
      <c r="O15" s="19"/>
      <c r="P15" s="8">
        <f t="shared" si="2"/>
        <v>54459.80999999999</v>
      </c>
    </row>
    <row r="16" spans="1:16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 t="shared" si="2"/>
        <v>0</v>
      </c>
    </row>
    <row r="17" spans="1:16">
      <c r="A17" s="5" t="s">
        <v>5</v>
      </c>
      <c r="B17" s="14">
        <v>6300000</v>
      </c>
      <c r="C17" s="19">
        <v>0</v>
      </c>
      <c r="D17" s="19">
        <v>548381.29</v>
      </c>
      <c r="E17" s="19">
        <v>510429.03</v>
      </c>
      <c r="F17" s="19">
        <v>549030.21</v>
      </c>
      <c r="G17" s="19">
        <v>551581.29</v>
      </c>
      <c r="H17" s="19">
        <v>521988.01</v>
      </c>
      <c r="I17" s="19">
        <v>576554.79</v>
      </c>
      <c r="J17" s="19">
        <v>621792.64</v>
      </c>
      <c r="K17" s="19">
        <v>671472.27</v>
      </c>
      <c r="L17" s="19">
        <v>539916.49</v>
      </c>
      <c r="M17" s="19">
        <v>587566.91</v>
      </c>
      <c r="N17" s="19">
        <v>541625.07999999996</v>
      </c>
      <c r="O17" s="19"/>
      <c r="P17" s="8">
        <f t="shared" si="2"/>
        <v>6220338.0100000007</v>
      </c>
    </row>
    <row r="18" spans="1:16">
      <c r="A18" s="2" t="s">
        <v>6</v>
      </c>
      <c r="B18" s="10">
        <f t="shared" ref="B18:C18" si="3">+SUM(B19:B27)</f>
        <v>35026896</v>
      </c>
      <c r="C18" s="10">
        <f t="shared" si="3"/>
        <v>0</v>
      </c>
      <c r="D18" s="10">
        <f t="shared" ref="D18:H18" si="4">+SUM(D19:D27)</f>
        <v>1420321.6800000002</v>
      </c>
      <c r="E18" s="10">
        <f t="shared" si="4"/>
        <v>2432122.14</v>
      </c>
      <c r="F18" s="10">
        <f t="shared" si="4"/>
        <v>2624262.96</v>
      </c>
      <c r="G18" s="10">
        <f t="shared" si="4"/>
        <v>2270718.4800000004</v>
      </c>
      <c r="H18" s="10">
        <f t="shared" si="4"/>
        <v>2250374.87</v>
      </c>
      <c r="I18" s="10">
        <f t="shared" ref="I18:M18" si="5">+SUM(I19:I27)</f>
        <v>2907000.54</v>
      </c>
      <c r="J18" s="10">
        <f t="shared" si="5"/>
        <v>1661193.92</v>
      </c>
      <c r="K18" s="10">
        <f t="shared" si="5"/>
        <v>3131570.4899999998</v>
      </c>
      <c r="L18" s="10">
        <f t="shared" si="5"/>
        <v>3272210.05</v>
      </c>
      <c r="M18" s="10">
        <f t="shared" si="5"/>
        <v>2823256.21</v>
      </c>
      <c r="N18" s="10">
        <f>+SUM(N19:N27)</f>
        <v>3728113.92</v>
      </c>
      <c r="O18" s="10">
        <f>+SUM(O19:O27)</f>
        <v>0</v>
      </c>
      <c r="P18" s="8">
        <f t="shared" si="2"/>
        <v>28521145.260000005</v>
      </c>
    </row>
    <row r="19" spans="1:16">
      <c r="A19" s="5" t="s">
        <v>7</v>
      </c>
      <c r="B19" s="14">
        <v>4579309</v>
      </c>
      <c r="C19" s="19">
        <v>0</v>
      </c>
      <c r="D19" s="19">
        <v>238984.94</v>
      </c>
      <c r="E19" s="19">
        <v>419148.1</v>
      </c>
      <c r="F19" s="19">
        <v>241074.19</v>
      </c>
      <c r="G19" s="19">
        <v>405652.72</v>
      </c>
      <c r="H19" s="19">
        <v>512184.24</v>
      </c>
      <c r="I19" s="19">
        <v>431029.32</v>
      </c>
      <c r="J19" s="19">
        <v>234231.03</v>
      </c>
      <c r="K19" s="19">
        <v>485779.19</v>
      </c>
      <c r="L19" s="19">
        <v>235650.63</v>
      </c>
      <c r="M19" s="19">
        <v>436135.18</v>
      </c>
      <c r="N19" s="19">
        <v>324211.39</v>
      </c>
      <c r="O19" s="19"/>
      <c r="P19" s="8">
        <f t="shared" si="2"/>
        <v>3964080.9299999997</v>
      </c>
    </row>
    <row r="20" spans="1:16">
      <c r="A20" s="5" t="s">
        <v>8</v>
      </c>
      <c r="B20" s="14">
        <v>884600</v>
      </c>
      <c r="C20" s="19">
        <v>0</v>
      </c>
      <c r="D20" s="19" t="s">
        <v>112</v>
      </c>
      <c r="E20" s="19"/>
      <c r="F20" s="19">
        <v>115050</v>
      </c>
      <c r="G20" s="19">
        <v>360758.16</v>
      </c>
      <c r="H20" s="19">
        <v>0</v>
      </c>
      <c r="I20" s="19"/>
      <c r="J20" s="19">
        <v>218064</v>
      </c>
      <c r="K20" s="19">
        <v>0</v>
      </c>
      <c r="L20" s="19">
        <v>0</v>
      </c>
      <c r="M20" s="19">
        <v>570973.46</v>
      </c>
      <c r="N20" s="19">
        <v>31683</v>
      </c>
      <c r="O20" s="19"/>
      <c r="P20" s="8">
        <v>0</v>
      </c>
    </row>
    <row r="21" spans="1:16">
      <c r="A21" s="5" t="s">
        <v>9</v>
      </c>
      <c r="B21" s="14">
        <v>2177784</v>
      </c>
      <c r="C21" s="19">
        <v>0</v>
      </c>
      <c r="D21" s="19">
        <v>0</v>
      </c>
      <c r="E21" s="19">
        <v>24363.54</v>
      </c>
      <c r="F21" s="19">
        <v>68516.2</v>
      </c>
      <c r="G21" s="19">
        <v>20476.64</v>
      </c>
      <c r="H21" s="19">
        <v>15900</v>
      </c>
      <c r="I21" s="19">
        <v>0</v>
      </c>
      <c r="J21" s="19">
        <v>4250</v>
      </c>
      <c r="K21" s="19">
        <v>131750</v>
      </c>
      <c r="L21" s="19">
        <v>41128.06</v>
      </c>
      <c r="M21" s="19">
        <v>41800</v>
      </c>
      <c r="N21" s="19">
        <v>168050.39</v>
      </c>
      <c r="O21" s="19"/>
      <c r="P21" s="8">
        <f t="shared" si="2"/>
        <v>516234.83</v>
      </c>
    </row>
    <row r="22" spans="1:16" ht="18" customHeight="1">
      <c r="A22" s="5" t="s">
        <v>10</v>
      </c>
      <c r="B22" s="14">
        <v>50000</v>
      </c>
      <c r="C22" s="19">
        <v>0</v>
      </c>
      <c r="D22" s="19">
        <v>24750</v>
      </c>
      <c r="E22" s="19">
        <v>22200</v>
      </c>
      <c r="F22" s="19">
        <v>0</v>
      </c>
      <c r="G22" s="19">
        <v>0</v>
      </c>
      <c r="H22" s="19">
        <v>0</v>
      </c>
      <c r="I22" s="19"/>
      <c r="J22" s="19"/>
      <c r="K22" s="19"/>
      <c r="L22" s="19"/>
      <c r="M22" s="19">
        <v>7150</v>
      </c>
      <c r="N22" s="19"/>
      <c r="O22" s="19"/>
      <c r="P22" s="8">
        <f t="shared" si="2"/>
        <v>54100</v>
      </c>
    </row>
    <row r="23" spans="1:16" s="29" customFormat="1">
      <c r="A23" s="27" t="s">
        <v>11</v>
      </c>
      <c r="B23" s="31">
        <v>8861403</v>
      </c>
      <c r="C23" s="28">
        <v>0</v>
      </c>
      <c r="D23" s="28">
        <v>586362.93000000005</v>
      </c>
      <c r="E23" s="28">
        <v>620156.6</v>
      </c>
      <c r="F23" s="28">
        <v>818354.1</v>
      </c>
      <c r="G23" s="28">
        <v>693205.73</v>
      </c>
      <c r="H23" s="28">
        <v>628373.43999999994</v>
      </c>
      <c r="I23" s="28">
        <v>1042388.57</v>
      </c>
      <c r="J23" s="28">
        <v>557870.62</v>
      </c>
      <c r="K23" s="28">
        <v>607164.5</v>
      </c>
      <c r="L23" s="28">
        <v>600209.84</v>
      </c>
      <c r="M23" s="28">
        <v>603428.97</v>
      </c>
      <c r="N23" s="28">
        <v>619577.77</v>
      </c>
      <c r="O23" s="28"/>
      <c r="P23" s="8">
        <f t="shared" si="2"/>
        <v>7377093.0700000003</v>
      </c>
    </row>
    <row r="24" spans="1:16" s="29" customFormat="1">
      <c r="A24" s="27" t="s">
        <v>12</v>
      </c>
      <c r="B24" s="31">
        <v>4000000</v>
      </c>
      <c r="C24" s="28">
        <v>0</v>
      </c>
      <c r="D24" s="28">
        <v>300369</v>
      </c>
      <c r="E24" s="28">
        <v>627531.92000000004</v>
      </c>
      <c r="F24" s="28">
        <v>289006.09999999998</v>
      </c>
      <c r="G24" s="28">
        <v>295506.34999999998</v>
      </c>
      <c r="H24" s="28">
        <v>328817.23</v>
      </c>
      <c r="I24" s="28">
        <v>322818.69</v>
      </c>
      <c r="J24" s="28">
        <v>329173.43</v>
      </c>
      <c r="K24" s="28">
        <v>330322.43</v>
      </c>
      <c r="L24" s="28">
        <v>489949</v>
      </c>
      <c r="M24" s="28">
        <v>356022.03</v>
      </c>
      <c r="N24" s="28">
        <v>359253.86</v>
      </c>
      <c r="O24" s="28"/>
      <c r="P24" s="8">
        <f t="shared" si="2"/>
        <v>4028770.0400000005</v>
      </c>
    </row>
    <row r="25" spans="1:16" s="29" customFormat="1" ht="29">
      <c r="A25" s="27" t="s">
        <v>13</v>
      </c>
      <c r="B25" s="31">
        <v>967920</v>
      </c>
      <c r="C25" s="28">
        <v>0</v>
      </c>
      <c r="D25" s="28"/>
      <c r="E25" s="28">
        <v>198741.98</v>
      </c>
      <c r="F25" s="28">
        <v>101388.36</v>
      </c>
      <c r="G25" s="28">
        <v>187733.58</v>
      </c>
      <c r="H25" s="28">
        <v>72582.58</v>
      </c>
      <c r="I25" s="28">
        <v>44753.33</v>
      </c>
      <c r="J25" s="28">
        <v>84932.95</v>
      </c>
      <c r="K25" s="28">
        <v>70557.119999999995</v>
      </c>
      <c r="L25" s="28">
        <v>64340.63</v>
      </c>
      <c r="M25" s="28">
        <v>116718.39</v>
      </c>
      <c r="N25" s="28">
        <v>117658.39</v>
      </c>
      <c r="O25" s="28"/>
      <c r="P25" s="8">
        <f t="shared" si="2"/>
        <v>1059407.3099999998</v>
      </c>
    </row>
    <row r="26" spans="1:16" s="29" customFormat="1" ht="29">
      <c r="A26" s="27" t="s">
        <v>14</v>
      </c>
      <c r="B26" s="31">
        <v>9359713</v>
      </c>
      <c r="C26" s="28">
        <v>0</v>
      </c>
      <c r="D26" s="28">
        <v>103333.21</v>
      </c>
      <c r="E26" s="28">
        <v>230983.21</v>
      </c>
      <c r="F26" s="28">
        <v>469683.21</v>
      </c>
      <c r="G26" s="28">
        <v>45207.1</v>
      </c>
      <c r="H26" s="28">
        <v>462244.28</v>
      </c>
      <c r="I26" s="28">
        <v>658891.89</v>
      </c>
      <c r="J26" s="28">
        <v>142401.89000000001</v>
      </c>
      <c r="K26" s="28">
        <v>821063.89</v>
      </c>
      <c r="L26" s="28">
        <v>1578334.69</v>
      </c>
      <c r="M26" s="28">
        <v>295197.18</v>
      </c>
      <c r="N26" s="28">
        <v>1998186.92</v>
      </c>
      <c r="O26" s="28"/>
      <c r="P26" s="8">
        <f t="shared" si="2"/>
        <v>6805527.4699999997</v>
      </c>
    </row>
    <row r="27" spans="1:16" s="29" customFormat="1">
      <c r="A27" s="27" t="s">
        <v>38</v>
      </c>
      <c r="B27" s="31">
        <v>4146167</v>
      </c>
      <c r="C27" s="28">
        <v>0</v>
      </c>
      <c r="D27" s="28">
        <v>166521.60000000001</v>
      </c>
      <c r="E27" s="28">
        <v>288996.78999999998</v>
      </c>
      <c r="F27" s="28">
        <v>521190.8</v>
      </c>
      <c r="G27" s="28">
        <v>262178.2</v>
      </c>
      <c r="H27" s="28">
        <v>230273.1</v>
      </c>
      <c r="I27" s="28">
        <v>407118.74</v>
      </c>
      <c r="J27" s="28">
        <v>90270</v>
      </c>
      <c r="K27" s="28">
        <v>684933.36</v>
      </c>
      <c r="L27" s="28">
        <v>262597.2</v>
      </c>
      <c r="M27" s="28">
        <v>395831</v>
      </c>
      <c r="N27" s="28">
        <v>109492.2</v>
      </c>
      <c r="O27" s="28"/>
      <c r="P27" s="8">
        <f t="shared" si="2"/>
        <v>3419402.99</v>
      </c>
    </row>
    <row r="28" spans="1:16" s="29" customFormat="1">
      <c r="A28" s="30" t="s">
        <v>15</v>
      </c>
      <c r="B28" s="32">
        <f t="shared" ref="B28:O28" si="6">+SUM(B29:B37)</f>
        <v>10479899</v>
      </c>
      <c r="C28" s="32">
        <f t="shared" si="6"/>
        <v>0</v>
      </c>
      <c r="D28" s="32">
        <f t="shared" si="6"/>
        <v>12600</v>
      </c>
      <c r="E28" s="32">
        <f t="shared" si="6"/>
        <v>263949.38</v>
      </c>
      <c r="F28" s="32">
        <f t="shared" si="6"/>
        <v>512486.44</v>
      </c>
      <c r="G28" s="32">
        <f t="shared" si="6"/>
        <v>463714.88</v>
      </c>
      <c r="H28" s="32">
        <f t="shared" si="6"/>
        <v>351673.3</v>
      </c>
      <c r="I28" s="32">
        <f t="shared" si="6"/>
        <v>669299.42000000004</v>
      </c>
      <c r="J28" s="32">
        <f t="shared" si="6"/>
        <v>411773.72</v>
      </c>
      <c r="K28" s="32">
        <f t="shared" si="6"/>
        <v>876457.5</v>
      </c>
      <c r="L28" s="32">
        <f t="shared" si="6"/>
        <v>365142.02</v>
      </c>
      <c r="M28" s="32">
        <f t="shared" si="6"/>
        <v>538897.4</v>
      </c>
      <c r="N28" s="32">
        <f t="shared" si="6"/>
        <v>412672.5</v>
      </c>
      <c r="O28" s="32">
        <f t="shared" si="6"/>
        <v>0</v>
      </c>
      <c r="P28" s="8">
        <f t="shared" si="2"/>
        <v>4878666.5600000005</v>
      </c>
    </row>
    <row r="29" spans="1:16" s="29" customFormat="1">
      <c r="A29" s="27" t="s">
        <v>16</v>
      </c>
      <c r="B29" s="31">
        <v>471559</v>
      </c>
      <c r="C29" s="28">
        <v>0</v>
      </c>
      <c r="D29" s="28">
        <v>12600</v>
      </c>
      <c r="E29" s="28">
        <v>30728</v>
      </c>
      <c r="F29" s="28"/>
      <c r="G29" s="28">
        <v>22596.66</v>
      </c>
      <c r="H29" s="28">
        <v>12685</v>
      </c>
      <c r="I29" s="28">
        <v>29712.799999999999</v>
      </c>
      <c r="J29" s="28"/>
      <c r="K29" s="28">
        <v>95571.5</v>
      </c>
      <c r="L29" s="28">
        <v>9794</v>
      </c>
      <c r="M29" s="28">
        <v>12300</v>
      </c>
      <c r="N29" s="28">
        <v>47728</v>
      </c>
      <c r="O29" s="28"/>
      <c r="P29" s="8">
        <f t="shared" si="2"/>
        <v>273715.96000000002</v>
      </c>
    </row>
    <row r="30" spans="1:16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>
        <v>0</v>
      </c>
      <c r="I30" s="19">
        <v>52590.44</v>
      </c>
      <c r="J30" s="19"/>
      <c r="K30" s="19">
        <v>0</v>
      </c>
      <c r="L30" s="19"/>
      <c r="M30" s="19">
        <v>333704</v>
      </c>
      <c r="N30" s="19"/>
      <c r="O30" s="19">
        <v>0</v>
      </c>
      <c r="P30" s="8">
        <f t="shared" si="2"/>
        <v>386294.44</v>
      </c>
    </row>
    <row r="31" spans="1:16">
      <c r="A31" s="5" t="s">
        <v>18</v>
      </c>
      <c r="B31" s="14">
        <v>6122100</v>
      </c>
      <c r="C31" s="19">
        <v>0</v>
      </c>
      <c r="D31" s="19">
        <v>0</v>
      </c>
      <c r="E31" s="19">
        <v>91596</v>
      </c>
      <c r="F31" s="19"/>
      <c r="G31" s="19">
        <v>136917.76000000001</v>
      </c>
      <c r="H31" s="19">
        <v>43515</v>
      </c>
      <c r="I31" s="19">
        <v>25370</v>
      </c>
      <c r="J31" s="19">
        <v>228448.92</v>
      </c>
      <c r="K31" s="19">
        <v>32520.799999999999</v>
      </c>
      <c r="L31" s="19"/>
      <c r="M31" s="19">
        <v>65668</v>
      </c>
      <c r="N31" s="19">
        <v>135257.5</v>
      </c>
      <c r="O31" s="19">
        <v>0</v>
      </c>
      <c r="P31" s="8">
        <f t="shared" si="2"/>
        <v>759293.9800000001</v>
      </c>
    </row>
    <row r="32" spans="1:16">
      <c r="A32" s="5" t="s">
        <v>19</v>
      </c>
      <c r="B32" s="14">
        <v>0</v>
      </c>
      <c r="C32" s="19">
        <v>0</v>
      </c>
      <c r="D32" s="19">
        <v>0</v>
      </c>
      <c r="E32" s="19"/>
      <c r="F32" s="19">
        <v>0</v>
      </c>
      <c r="G32" s="19"/>
      <c r="H32" s="19"/>
      <c r="I32" s="19"/>
      <c r="J32" s="19"/>
      <c r="K32" s="19"/>
      <c r="L32" s="19"/>
      <c r="M32" s="19"/>
      <c r="N32" s="19"/>
      <c r="O32" s="19">
        <v>0</v>
      </c>
      <c r="P32" s="8">
        <f t="shared" si="2"/>
        <v>0</v>
      </c>
    </row>
    <row r="33" spans="1:16">
      <c r="A33" s="5" t="s">
        <v>20</v>
      </c>
      <c r="B33" s="14">
        <v>45000</v>
      </c>
      <c r="C33" s="19">
        <v>0</v>
      </c>
      <c r="D33" s="19">
        <v>0</v>
      </c>
      <c r="E33" s="19"/>
      <c r="F33" s="19">
        <v>42008</v>
      </c>
      <c r="G33" s="19">
        <v>0</v>
      </c>
      <c r="H33" s="19">
        <v>2950</v>
      </c>
      <c r="I33" s="19"/>
      <c r="J33" s="19"/>
      <c r="K33" s="19"/>
      <c r="L33" s="19"/>
      <c r="M33" s="19"/>
      <c r="N33" s="19"/>
      <c r="O33" s="19"/>
      <c r="P33" s="8">
        <f t="shared" si="2"/>
        <v>44958</v>
      </c>
    </row>
    <row r="34" spans="1:16" ht="29">
      <c r="A34" s="5" t="s">
        <v>21</v>
      </c>
      <c r="B34" s="14">
        <v>22600</v>
      </c>
      <c r="C34" s="19">
        <v>0</v>
      </c>
      <c r="D34" s="19">
        <v>0</v>
      </c>
      <c r="E34" s="19"/>
      <c r="F34" s="19"/>
      <c r="G34" s="19">
        <v>83455.5</v>
      </c>
      <c r="H34" s="19">
        <v>885</v>
      </c>
      <c r="I34" s="19">
        <v>1549.34</v>
      </c>
      <c r="J34" s="19"/>
      <c r="K34" s="19"/>
      <c r="L34" s="19"/>
      <c r="M34" s="19"/>
      <c r="N34" s="19"/>
      <c r="O34" s="19">
        <v>0</v>
      </c>
      <c r="P34" s="8">
        <f t="shared" si="2"/>
        <v>85889.84</v>
      </c>
    </row>
    <row r="35" spans="1:16" ht="29">
      <c r="A35" s="5" t="s">
        <v>22</v>
      </c>
      <c r="B35" s="14">
        <v>1541800</v>
      </c>
      <c r="C35" s="19">
        <v>0</v>
      </c>
      <c r="D35" s="19">
        <v>0</v>
      </c>
      <c r="E35" s="19"/>
      <c r="F35" s="19">
        <v>360000</v>
      </c>
      <c r="G35" s="19">
        <v>9937.9599999999991</v>
      </c>
      <c r="H35" s="19"/>
      <c r="I35" s="19">
        <v>350000</v>
      </c>
      <c r="J35" s="19">
        <v>9204</v>
      </c>
      <c r="K35" s="19"/>
      <c r="L35" s="19">
        <v>350000</v>
      </c>
      <c r="M35" s="19">
        <v>71730</v>
      </c>
      <c r="N35" s="19"/>
      <c r="O35" s="19"/>
      <c r="P35" s="8">
        <f t="shared" si="2"/>
        <v>1150871.96</v>
      </c>
    </row>
    <row r="36" spans="1:16" ht="29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>
      <c r="A37" s="5" t="s">
        <v>23</v>
      </c>
      <c r="B37" s="14">
        <v>2026840</v>
      </c>
      <c r="C37" s="10"/>
      <c r="D37" s="10">
        <v>0</v>
      </c>
      <c r="E37" s="19">
        <v>141625.38</v>
      </c>
      <c r="F37" s="19">
        <v>110478.44</v>
      </c>
      <c r="G37" s="19">
        <v>210807</v>
      </c>
      <c r="H37" s="19">
        <v>291638.3</v>
      </c>
      <c r="I37" s="19">
        <v>210076.84</v>
      </c>
      <c r="J37" s="19">
        <v>174120.8</v>
      </c>
      <c r="K37" s="19">
        <v>748365.2</v>
      </c>
      <c r="L37" s="19">
        <v>5348.02</v>
      </c>
      <c r="M37" s="19">
        <v>55495.4</v>
      </c>
      <c r="N37" s="19">
        <v>229687</v>
      </c>
      <c r="O37" s="19"/>
      <c r="P37" s="8">
        <f t="shared" si="2"/>
        <v>2177642.38</v>
      </c>
    </row>
    <row r="38" spans="1:16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29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29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29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29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29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29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29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29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29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29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>
      <c r="A54" s="2" t="s">
        <v>27</v>
      </c>
      <c r="B54" s="10">
        <f t="shared" ref="B54:N54" si="7">+SUM(B55:B63)</f>
        <v>513500</v>
      </c>
      <c r="C54" s="10">
        <f t="shared" si="7"/>
        <v>0</v>
      </c>
      <c r="D54" s="10">
        <f t="shared" si="7"/>
        <v>0</v>
      </c>
      <c r="E54" s="10">
        <f t="shared" si="7"/>
        <v>0</v>
      </c>
      <c r="F54" s="10">
        <f t="shared" si="7"/>
        <v>0</v>
      </c>
      <c r="G54" s="10">
        <f t="shared" si="7"/>
        <v>346121.52999999997</v>
      </c>
      <c r="H54" s="10">
        <f t="shared" si="7"/>
        <v>559974.55000000005</v>
      </c>
      <c r="I54" s="10">
        <f t="shared" si="7"/>
        <v>355483.77</v>
      </c>
      <c r="J54" s="10">
        <f t="shared" si="7"/>
        <v>563211.49</v>
      </c>
      <c r="K54" s="10">
        <f>+SUM(K55:K63)</f>
        <v>0</v>
      </c>
      <c r="L54" s="10">
        <f t="shared" si="7"/>
        <v>146655.12</v>
      </c>
      <c r="M54" s="10">
        <f>+SUM(M55:M63)</f>
        <v>65519.5</v>
      </c>
      <c r="N54" s="10">
        <f t="shared" si="7"/>
        <v>0</v>
      </c>
      <c r="O54" s="10">
        <f>+SUM(O55:O63)</f>
        <v>0</v>
      </c>
      <c r="P54" s="8">
        <f t="shared" si="2"/>
        <v>2036965.96</v>
      </c>
    </row>
    <row r="55" spans="1:16">
      <c r="A55" s="5" t="s">
        <v>28</v>
      </c>
      <c r="B55" s="14">
        <v>200000</v>
      </c>
      <c r="C55" s="19">
        <v>0</v>
      </c>
      <c r="D55" s="19">
        <v>0</v>
      </c>
      <c r="E55" s="19"/>
      <c r="F55" s="19"/>
      <c r="G55" s="19">
        <v>324574.73</v>
      </c>
      <c r="H55" s="19">
        <v>463196.38</v>
      </c>
      <c r="I55" s="19"/>
      <c r="J55" s="19">
        <v>563211.49</v>
      </c>
      <c r="K55" s="19">
        <v>0</v>
      </c>
      <c r="L55" s="19"/>
      <c r="M55" s="19">
        <v>23499.7</v>
      </c>
      <c r="N55" s="19"/>
      <c r="O55" s="19">
        <v>0</v>
      </c>
      <c r="P55" s="8">
        <f t="shared" si="2"/>
        <v>1374482.3</v>
      </c>
    </row>
    <row r="56" spans="1:16">
      <c r="A56" s="5" t="s">
        <v>29</v>
      </c>
      <c r="B56" s="14">
        <v>101300</v>
      </c>
      <c r="C56" s="19">
        <v>0</v>
      </c>
      <c r="D56" s="19">
        <v>0</v>
      </c>
      <c r="E56" s="19"/>
      <c r="F56" s="19"/>
      <c r="G56" s="19"/>
      <c r="H56" s="19">
        <v>26779.39</v>
      </c>
      <c r="I56" s="19">
        <v>355483.77</v>
      </c>
      <c r="J56" s="19"/>
      <c r="K56" s="19">
        <v>0</v>
      </c>
      <c r="L56" s="19"/>
      <c r="M56" s="19"/>
      <c r="N56" s="19"/>
      <c r="O56" s="19"/>
      <c r="P56" s="8">
        <f t="shared" si="2"/>
        <v>382263.16000000003</v>
      </c>
    </row>
    <row r="57" spans="1:16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29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>
      <c r="A59" s="5" t="s">
        <v>32</v>
      </c>
      <c r="B59" s="14">
        <v>18000</v>
      </c>
      <c r="C59" s="14">
        <v>0</v>
      </c>
      <c r="D59" s="19">
        <v>0</v>
      </c>
      <c r="E59" s="19"/>
      <c r="F59" s="19"/>
      <c r="G59" s="19">
        <v>21546.799999999999</v>
      </c>
      <c r="H59" s="19">
        <v>69998.78</v>
      </c>
      <c r="I59" s="19"/>
      <c r="J59" s="19">
        <v>0</v>
      </c>
      <c r="K59" s="19"/>
      <c r="L59" s="19">
        <v>146655.12</v>
      </c>
      <c r="M59" s="19"/>
      <c r="N59" s="19"/>
      <c r="O59" s="19"/>
      <c r="P59" s="8">
        <f t="shared" si="2"/>
        <v>238200.7</v>
      </c>
    </row>
    <row r="60" spans="1:16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2"/>
        <v>0</v>
      </c>
    </row>
    <row r="61" spans="1:16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>
      <c r="A62" s="5" t="s">
        <v>33</v>
      </c>
      <c r="B62" s="14">
        <v>194200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>
        <v>42019.8</v>
      </c>
      <c r="N62" s="19"/>
      <c r="O62" s="19"/>
      <c r="P62" s="8">
        <f t="shared" si="2"/>
        <v>42019.8</v>
      </c>
    </row>
    <row r="63" spans="1:16" ht="29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29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29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29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29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>
      <c r="A76" s="6" t="s">
        <v>34</v>
      </c>
      <c r="B76" s="11">
        <f t="shared" ref="B76:O76" si="10">+B72+B69+B64+B54+B46+B38+B28+B18+B12</f>
        <v>112762467</v>
      </c>
      <c r="C76" s="11">
        <f t="shared" si="10"/>
        <v>0</v>
      </c>
      <c r="D76" s="11">
        <f t="shared" si="10"/>
        <v>5924015.8699999992</v>
      </c>
      <c r="E76" s="11">
        <f t="shared" si="10"/>
        <v>7248628.9900000002</v>
      </c>
      <c r="F76" s="11">
        <f t="shared" si="10"/>
        <v>7570500.4100000001</v>
      </c>
      <c r="G76" s="11">
        <f t="shared" si="10"/>
        <v>10814280.859999999</v>
      </c>
      <c r="H76" s="11">
        <f t="shared" si="10"/>
        <v>8430298.1899999995</v>
      </c>
      <c r="I76" s="11">
        <f t="shared" si="10"/>
        <v>8604892.2300000004</v>
      </c>
      <c r="J76" s="11">
        <f t="shared" si="10"/>
        <v>7771171.7599999998</v>
      </c>
      <c r="K76" s="11">
        <f t="shared" si="10"/>
        <v>9571321.1600000001</v>
      </c>
      <c r="L76" s="11">
        <f t="shared" si="10"/>
        <v>8147457.0099999998</v>
      </c>
      <c r="M76" s="11">
        <f t="shared" si="10"/>
        <v>11667724.619999999</v>
      </c>
      <c r="N76" s="11">
        <f t="shared" si="10"/>
        <v>12109124</v>
      </c>
      <c r="O76" s="11">
        <f t="shared" si="10"/>
        <v>0</v>
      </c>
      <c r="P76" s="8">
        <f t="shared" si="2"/>
        <v>97859415.100000009</v>
      </c>
    </row>
    <row r="77" spans="1:16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>
      <c r="A88" s="17" t="s">
        <v>78</v>
      </c>
      <c r="B88" s="18">
        <f t="shared" ref="B88:M88" si="16">+B86+B76</f>
        <v>112762467</v>
      </c>
      <c r="C88" s="18">
        <f t="shared" si="16"/>
        <v>0</v>
      </c>
      <c r="D88" s="18">
        <f t="shared" si="16"/>
        <v>5924015.8699999992</v>
      </c>
      <c r="E88" s="18">
        <f t="shared" si="16"/>
        <v>7248628.9900000002</v>
      </c>
      <c r="F88" s="18">
        <f t="shared" si="16"/>
        <v>7570500.4100000001</v>
      </c>
      <c r="G88" s="18">
        <f t="shared" si="16"/>
        <v>10814280.859999999</v>
      </c>
      <c r="H88" s="18">
        <f t="shared" si="16"/>
        <v>8430298.1899999995</v>
      </c>
      <c r="I88" s="18">
        <f t="shared" si="16"/>
        <v>8604892.2300000004</v>
      </c>
      <c r="J88" s="18">
        <f>+J86+J76</f>
        <v>7771171.7599999998</v>
      </c>
      <c r="K88" s="18">
        <f t="shared" si="16"/>
        <v>9571321.1600000001</v>
      </c>
      <c r="L88" s="18">
        <f t="shared" si="16"/>
        <v>8147457.0099999998</v>
      </c>
      <c r="M88" s="18">
        <f t="shared" si="16"/>
        <v>11667724.619999999</v>
      </c>
      <c r="N88" s="18">
        <f>+N86+N76</f>
        <v>12109124</v>
      </c>
      <c r="O88" s="18">
        <f>+O86+O76</f>
        <v>0</v>
      </c>
      <c r="P88" s="18">
        <f>+P86+P76</f>
        <v>97859415.100000009</v>
      </c>
    </row>
    <row r="89" spans="1:16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>
      <c r="C90" t="s">
        <v>113</v>
      </c>
      <c r="D90" s="26"/>
      <c r="E90" s="13"/>
      <c r="F90" s="13"/>
      <c r="G90" s="13"/>
      <c r="K90" s="13"/>
      <c r="O90" s="26"/>
    </row>
    <row r="91" spans="1:16">
      <c r="M91" s="26"/>
      <c r="O91" s="13"/>
      <c r="P91" s="33"/>
    </row>
    <row r="92" spans="1:16">
      <c r="I92" t="s">
        <v>113</v>
      </c>
    </row>
    <row r="94" spans="1:16">
      <c r="B94" s="22" t="s">
        <v>111</v>
      </c>
      <c r="M94" s="36" t="s">
        <v>93</v>
      </c>
      <c r="N94" s="36"/>
    </row>
    <row r="95" spans="1:16">
      <c r="B95" s="21" t="s">
        <v>90</v>
      </c>
      <c r="M95" s="37" t="s">
        <v>92</v>
      </c>
      <c r="N95" s="37"/>
    </row>
    <row r="96" spans="1:16">
      <c r="B96" s="20" t="s">
        <v>91</v>
      </c>
      <c r="M96" s="35" t="s">
        <v>89</v>
      </c>
      <c r="N96" s="35"/>
    </row>
    <row r="100" spans="1:9">
      <c r="G100" s="35" t="s">
        <v>95</v>
      </c>
      <c r="H100" s="35"/>
      <c r="I100" s="35"/>
    </row>
    <row r="101" spans="1:9">
      <c r="G101" s="34" t="s">
        <v>96</v>
      </c>
      <c r="H101" s="34"/>
      <c r="I101" s="34"/>
    </row>
    <row r="102" spans="1:9">
      <c r="G102" s="35" t="s">
        <v>94</v>
      </c>
      <c r="H102" s="35"/>
      <c r="I102" s="35"/>
    </row>
    <row r="104" spans="1:9">
      <c r="A104" s="23" t="s">
        <v>107</v>
      </c>
    </row>
    <row r="105" spans="1:9">
      <c r="A105" s="24" t="s">
        <v>108</v>
      </c>
    </row>
    <row r="106" spans="1:9">
      <c r="A106" s="25" t="s">
        <v>109</v>
      </c>
    </row>
    <row r="107" spans="1:9">
      <c r="A107" t="s">
        <v>110</v>
      </c>
    </row>
  </sheetData>
  <mergeCells count="15">
    <mergeCell ref="A3:P3"/>
    <mergeCell ref="A4:P4"/>
    <mergeCell ref="A5:P5"/>
    <mergeCell ref="A6:P6"/>
    <mergeCell ref="A7:P7"/>
    <mergeCell ref="A9:A10"/>
    <mergeCell ref="B9:B10"/>
    <mergeCell ref="C9:C10"/>
    <mergeCell ref="D9:P9"/>
    <mergeCell ref="G100:I100"/>
    <mergeCell ref="G101:I101"/>
    <mergeCell ref="G102:I102"/>
    <mergeCell ref="M94:N94"/>
    <mergeCell ref="M95:N95"/>
    <mergeCell ref="M96:N96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2024-12-30T19:37:15Z</dcterms:modified>
</cp:coreProperties>
</file>