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CD71A666-C285-4673-9180-3F2E58A248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O90" i="2" s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<sst xmlns="http://schemas.openxmlformats.org/spreadsheetml/2006/main" count="116" uniqueCount="115">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</sst>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/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97</v>
      </c>
      <c r="B9" s="40" t="s">
        <v>105</v>
      </c>
      <c r="C9" s="40" t="s">
        <v>36</v>
      </c>
      <c r="D9" s="42" t="s">
        <v>106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5563293.1699999999</v>
      </c>
      <c r="L12" s="8">
        <f t="shared" si="1"/>
        <v>4363449.82</v>
      </c>
      <c r="M12" s="8">
        <f t="shared" si="1"/>
        <v>8240051.5099999998</v>
      </c>
      <c r="N12" s="8">
        <f>+N13+N14+N15+N16+N17</f>
        <v>7968337.5800000001</v>
      </c>
      <c r="O12" s="8">
        <f>+O13+O14+O15+O16+O17</f>
        <v>4385083.99</v>
      </c>
      <c r="P12" s="8">
        <f>+D12+E12+F12+G12+H12+I12+J12+K12+L12+M12+N12+O12</f>
        <v>66807721.310000002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>
        <v>4676585.9000000004</v>
      </c>
      <c r="L13" s="19">
        <v>3611533.33</v>
      </c>
      <c r="M13" s="19">
        <v>3928400</v>
      </c>
      <c r="N13" s="19">
        <v>7214712.5</v>
      </c>
      <c r="O13" s="19">
        <v>3619600</v>
      </c>
      <c r="P13" s="8">
        <f t="shared" ref="P13:P76" si="2">+D13+E13+F13+G13+H13+I13+J13+K13+L13+M13+N13+O13</f>
        <v>49544382.149999999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>
        <v>212000</v>
      </c>
      <c r="L14" s="19">
        <v>212000</v>
      </c>
      <c r="M14" s="19">
        <v>3720475</v>
      </c>
      <c r="N14" s="19">
        <v>212000</v>
      </c>
      <c r="O14" s="19">
        <v>212000</v>
      </c>
      <c r="P14" s="8">
        <f t="shared" si="2"/>
        <v>10435057.350000001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>
        <v>3235</v>
      </c>
      <c r="L15" s="19"/>
      <c r="M15" s="19">
        <v>3609.6</v>
      </c>
      <c r="N15" s="19">
        <v>0</v>
      </c>
      <c r="O15" s="19">
        <v>11801.6</v>
      </c>
      <c r="P15" s="8">
        <f t="shared" si="2"/>
        <v>66261.409999999989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>
        <v>671472.27</v>
      </c>
      <c r="L17" s="19">
        <v>539916.49</v>
      </c>
      <c r="M17" s="19">
        <v>587566.91</v>
      </c>
      <c r="N17" s="19">
        <v>541625.07999999996</v>
      </c>
      <c r="O17" s="19">
        <v>541682.39</v>
      </c>
      <c r="P17" s="8">
        <f t="shared" si="2"/>
        <v>6762020.4000000004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3131570.4899999998</v>
      </c>
      <c r="L18" s="10">
        <f t="shared" si="5"/>
        <v>3272210.05</v>
      </c>
      <c r="M18" s="10">
        <f t="shared" si="5"/>
        <v>2823256.21</v>
      </c>
      <c r="N18" s="10">
        <f>+SUM(N19:N27)</f>
        <v>3728113.92</v>
      </c>
      <c r="O18" s="10">
        <f>+SUM(O19:O27)</f>
        <v>3700624.18</v>
      </c>
      <c r="P18" s="8">
        <f t="shared" si="2"/>
        <v>32221769.440000005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>
        <v>485779.19</v>
      </c>
      <c r="L19" s="19">
        <v>235650.63</v>
      </c>
      <c r="M19" s="19">
        <v>436135.18</v>
      </c>
      <c r="N19" s="19">
        <v>324211.39</v>
      </c>
      <c r="O19" s="19">
        <v>261008.64000000001</v>
      </c>
      <c r="P19" s="8">
        <f t="shared" si="2"/>
        <v>4225089.5699999994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>
        <v>0</v>
      </c>
      <c r="L20" s="19">
        <v>0</v>
      </c>
      <c r="M20" s="19">
        <v>570973.46</v>
      </c>
      <c r="N20" s="19">
        <v>31683</v>
      </c>
      <c r="O20" s="19">
        <v>233714.78</v>
      </c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>
        <v>131750</v>
      </c>
      <c r="L21" s="19">
        <v>41128.06</v>
      </c>
      <c r="M21" s="19">
        <v>41800</v>
      </c>
      <c r="N21" s="19">
        <v>168050.39</v>
      </c>
      <c r="O21" s="19">
        <v>39300</v>
      </c>
      <c r="P21" s="8">
        <f t="shared" si="2"/>
        <v>555534.83000000007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>
        <v>7150</v>
      </c>
      <c r="N22" s="19"/>
      <c r="O22" s="19"/>
      <c r="P22" s="8">
        <f t="shared" si="2"/>
        <v>54100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>
        <v>607164.5</v>
      </c>
      <c r="L23" s="28">
        <v>600209.84</v>
      </c>
      <c r="M23" s="28">
        <v>603428.97</v>
      </c>
      <c r="N23" s="28">
        <v>619577.77</v>
      </c>
      <c r="O23" s="28">
        <v>236490.37</v>
      </c>
      <c r="P23" s="8">
        <f t="shared" si="2"/>
        <v>7613583.4400000004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>
        <v>330322.43</v>
      </c>
      <c r="L24" s="28">
        <v>489949</v>
      </c>
      <c r="M24" s="28">
        <v>356022.03</v>
      </c>
      <c r="N24" s="28">
        <v>359253.86</v>
      </c>
      <c r="O24" s="28">
        <v>355942.29</v>
      </c>
      <c r="P24" s="8">
        <f t="shared" si="2"/>
        <v>4384712.33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>
        <v>70557.119999999995</v>
      </c>
      <c r="L25" s="28">
        <v>64340.63</v>
      </c>
      <c r="M25" s="28">
        <v>116718.39</v>
      </c>
      <c r="N25" s="28">
        <v>117658.39</v>
      </c>
      <c r="O25" s="28">
        <v>167079.21</v>
      </c>
      <c r="P25" s="8">
        <f t="shared" si="2"/>
        <v>1226486.5199999998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>
        <v>821063.89</v>
      </c>
      <c r="L26" s="28">
        <v>1578334.69</v>
      </c>
      <c r="M26" s="28">
        <v>295197.18</v>
      </c>
      <c r="N26" s="28">
        <v>1998186.92</v>
      </c>
      <c r="O26" s="28">
        <v>1544775.99</v>
      </c>
      <c r="P26" s="8">
        <f t="shared" si="2"/>
        <v>8350303.46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>
        <v>684933.36</v>
      </c>
      <c r="L27" s="28">
        <v>262597.2</v>
      </c>
      <c r="M27" s="28">
        <v>395831</v>
      </c>
      <c r="N27" s="28">
        <v>109492.2</v>
      </c>
      <c r="O27" s="28">
        <v>862312.9</v>
      </c>
      <c r="P27" s="8">
        <f t="shared" si="2"/>
        <v>4281715.8900000006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876457.5</v>
      </c>
      <c r="L28" s="32">
        <f t="shared" si="6"/>
        <v>365142.02</v>
      </c>
      <c r="M28" s="32">
        <f t="shared" si="6"/>
        <v>538897.4</v>
      </c>
      <c r="N28" s="32">
        <f t="shared" si="6"/>
        <v>412672.5</v>
      </c>
      <c r="O28" s="32">
        <f t="shared" si="6"/>
        <v>474868.99</v>
      </c>
      <c r="P28" s="8">
        <f t="shared" si="2"/>
        <v>5353535.5500000007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>
        <v>95571.5</v>
      </c>
      <c r="L29" s="28">
        <v>9794</v>
      </c>
      <c r="M29" s="28">
        <v>12300</v>
      </c>
      <c r="N29" s="28">
        <v>47728</v>
      </c>
      <c r="O29" s="28">
        <v>39082.5</v>
      </c>
      <c r="P29" s="8">
        <f t="shared" si="2"/>
        <v>312798.46000000002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>
        <v>333704</v>
      </c>
      <c r="N30" s="19"/>
      <c r="O30" s="19">
        <v>0</v>
      </c>
      <c r="P30" s="8">
        <f t="shared" si="2"/>
        <v>386294.44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>
        <v>32520.799999999999</v>
      </c>
      <c r="L31" s="19"/>
      <c r="M31" s="19">
        <v>65668</v>
      </c>
      <c r="N31" s="19">
        <v>135257.5</v>
      </c>
      <c r="O31" s="19">
        <v>0</v>
      </c>
      <c r="P31" s="8">
        <f t="shared" si="2"/>
        <v>759293.9800000001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350000</v>
      </c>
      <c r="M35" s="19">
        <v>71730</v>
      </c>
      <c r="N35" s="19"/>
      <c r="O35" s="19">
        <v>360000</v>
      </c>
      <c r="P35" s="8">
        <f t="shared" si="2"/>
        <v>1510871.96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748365.2</v>
      </c>
      <c r="L37" s="19">
        <v>5348.02</v>
      </c>
      <c r="M37" s="19">
        <v>55495.4</v>
      </c>
      <c r="N37" s="19">
        <v>229687</v>
      </c>
      <c r="O37" s="19">
        <v>75786.490000000005</v>
      </c>
      <c r="P37" s="8">
        <f t="shared" si="2"/>
        <v>2253428.87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146655.12</v>
      </c>
      <c r="M54" s="10">
        <f>+SUM(M55:M63)</f>
        <v>65519.5</v>
      </c>
      <c r="N54" s="10">
        <f t="shared" si="7"/>
        <v>0</v>
      </c>
      <c r="O54" s="10">
        <f>+SUM(O55:O63)</f>
        <v>0</v>
      </c>
      <c r="P54" s="8">
        <f t="shared" si="2"/>
        <v>2036965.96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23499.7</v>
      </c>
      <c r="N55" s="19"/>
      <c r="O55" s="19">
        <v>0</v>
      </c>
      <c r="P55" s="8">
        <f t="shared" si="2"/>
        <v>1374482.3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>
        <v>146655.12</v>
      </c>
      <c r="M59" s="19"/>
      <c r="N59" s="19"/>
      <c r="O59" s="19"/>
      <c r="P59" s="8">
        <f t="shared" si="2"/>
        <v>238200.7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>
        <v>42019.8</v>
      </c>
      <c r="N62" s="19"/>
      <c r="O62" s="19"/>
      <c r="P62" s="8">
        <f t="shared" si="2"/>
        <v>42019.8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9571321.1600000001</v>
      </c>
      <c r="L76" s="11">
        <f t="shared" si="10"/>
        <v>8147457.0099999998</v>
      </c>
      <c r="M76" s="11">
        <f t="shared" si="10"/>
        <v>11667724.619999999</v>
      </c>
      <c r="N76" s="11">
        <f t="shared" si="10"/>
        <v>12109124</v>
      </c>
      <c r="O76" s="11">
        <f t="shared" si="10"/>
        <v>8560577.1600000001</v>
      </c>
      <c r="P76" s="8">
        <f t="shared" si="2"/>
        <v>106419992.26000001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9571321.1600000001</v>
      </c>
      <c r="L88" s="18">
        <f t="shared" si="16"/>
        <v>8147457.0099999998</v>
      </c>
      <c r="M88" s="18">
        <f t="shared" si="16"/>
        <v>11667724.619999999</v>
      </c>
      <c r="N88" s="18">
        <f>+N86+N76</f>
        <v>12109124</v>
      </c>
      <c r="O88" s="18">
        <f>+O86+O76</f>
        <v>8560577.1600000001</v>
      </c>
      <c r="P88" s="18">
        <f>+P86+P76</f>
        <v>106419992.26000001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113</v>
      </c>
      <c r="D90" s="26"/>
      <c r="E90" s="13"/>
      <c r="F90" s="13"/>
      <c r="G90" s="13"/>
      <c r="K90" s="13"/>
      <c r="O90" s="26">
        <f>+O88-8560577.16</f>
        <v>0</v>
      </c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47" t="s">
        <v>93</v>
      </c>
      <c r="N94" s="47"/>
    </row>
    <row r="95" spans="1:16" x14ac:dyDescent="0.25">
      <c r="B95" s="21" t="s">
        <v>90</v>
      </c>
      <c r="M95" s="48" t="s">
        <v>92</v>
      </c>
      <c r="N95" s="48"/>
    </row>
    <row r="96" spans="1:16" x14ac:dyDescent="0.25">
      <c r="B96" s="20" t="s">
        <v>91</v>
      </c>
      <c r="M96" s="45" t="s">
        <v>89</v>
      </c>
      <c r="N96" s="45"/>
    </row>
    <row r="100" spans="1:9" x14ac:dyDescent="0.25">
      <c r="G100" s="45" t="s">
        <v>95</v>
      </c>
      <c r="H100" s="45"/>
      <c r="I100" s="45"/>
    </row>
    <row r="101" spans="1:9" x14ac:dyDescent="0.25">
      <c r="G101" s="46" t="s">
        <v>96</v>
      </c>
      <c r="H101" s="46"/>
      <c r="I101" s="46"/>
    </row>
    <row r="102" spans="1:9" x14ac:dyDescent="0.25">
      <c r="G102" s="45" t="s">
        <v>94</v>
      </c>
      <c r="H102" s="45"/>
      <c r="I102" s="4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2025-01-20T19:17:19Z</dcterms:modified>
</cp:coreProperties>
</file>