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E8BD0625-836B-480D-AF92-0E781E5F4C26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5" l="1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14" i="5" l="1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 l="1"/>
  <c r="H34" i="5"/>
  <c r="H13" i="5" l="1"/>
  <c r="H77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<sst xmlns="http://schemas.openxmlformats.org/spreadsheetml/2006/main" count="569" uniqueCount="290">
  <si>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</si>
  <si>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</si>
  <si>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</si>
  <si>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</si>
  <si>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</si>
  <si>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</si>
  <si>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</si>
  <si>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</si>
  <si>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</si>
  <si>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</si>
  <si>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</si>
  <si>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</si>
  <si>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</si>
  <si>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</si>
  <si>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</si>
  <si>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</si>
  <si>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</si>
  <si>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</si>
  <si>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</si>
  <si>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</si>
  <si>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</si>
  <si>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</si>
  <si>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</si>
  <si>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</si>
  <si>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</si>
  <si>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</si>
  <si>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</si>
  <si>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</si>
  <si>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</si>
  <si>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</si>
  <si>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</si>
  <si>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</si>
  <si>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</si>
  <si>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</si>
  <si>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</si>
  <si>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</si>
  <si>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</si>
  <si>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</si>
  <si>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</si>
  <si>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</si>
  <si>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</si>
  <si>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</si>
  <si>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</si>
  <si>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</si>
  <si>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</si>
  <si>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</si>
  <si>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</si>
  <si>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</si>
  <si>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</si>
  <si>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</si>
  <si>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</si>
  <si>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</si>
  <si>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</si>
  <si>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</si>
  <si>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</si>
  <si>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</si>
  <si>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</si>
  <si>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</si>
  <si>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</si>
  <si>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</si>
  <si>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</si>
  <si>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</si>
  <si>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</si>
  <si>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</si>
  <si>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</si>
  <si>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</si>
  <si>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</si>
  <si>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</si>
  <si>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</si>
  <si>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</si>
  <si>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</si>
  <si>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</si>
  <si>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</si>
  <si>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</si>
  <si>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</si>
  <si>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</si>
  <si>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</si>
  <si>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</si>
  <si>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</si>
  <si>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</si>
  <si>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</si>
  <si>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</si>
  <si>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</si>
  <si>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</si>
  <si>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</si>
  <si>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</si>
  <si>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</si>
  <si>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</si>
  <si>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</si>
  <si>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</si>
  <si>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</si>
  <si>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</si>
  <si>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</si>
  <si>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</si>
  <si>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</si>
  <si>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</si>
  <si>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</si>
  <si>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</si>
  <si>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</si>
  <si>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</si>
  <si>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</si>
  <si>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</si>
  <si>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</si>
  <si>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</si>
  <si>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</si>
  <si>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</si>
  <si>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</si>
  <si>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</si>
  <si>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</si>
  <si>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</si>
  <si>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</si>
  <si>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</si>
  <si>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</si>
  <si>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</si>
  <si>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</si>
  <si>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</si>
  <si>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</si>
  <si>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</si>
  <si>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</si>
  <si>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</si>
  <si>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</si>
  <si>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</si>
  <si>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</si>
  <si>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</si>
  <si>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</si>
  <si>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Solumix, SRL</t>
  </si>
  <si>
    <t>PRODUCTOS Y ÚTILES VARIOS</t>
  </si>
  <si>
    <t>OTROS SERVICIOS NO INCLUIDOS EN CONCEPTOS ANTERIORES</t>
  </si>
  <si>
    <t>PUBLICIDAD, IMPRESIÓN Y ENCUADERNACIÓN</t>
  </si>
  <si>
    <t>LIC. Jeovanny Tejeda</t>
  </si>
  <si>
    <t>Enc. Administrativo y Financiero</t>
  </si>
  <si>
    <t>Xiomari Veloz D' Lujo Fiesta, SRL</t>
  </si>
  <si>
    <t>FRANKLIN BENJAMIN LOPEZ FORNERIN</t>
  </si>
  <si>
    <t>Impresora EA, SRL</t>
  </si>
  <si>
    <t>SDQ Training Center, SRL</t>
  </si>
  <si>
    <t>B1500000032</t>
  </si>
  <si>
    <t>TOTAL</t>
  </si>
  <si>
    <t>Completo</t>
  </si>
  <si>
    <t>Jireh Estudios, EIRL</t>
  </si>
  <si>
    <t>PA CATERING, SRL</t>
  </si>
  <si>
    <t>Rajd Comercial, SRL</t>
  </si>
  <si>
    <t>Eco Trofeos Mv, SRL</t>
  </si>
  <si>
    <t>Capalma Gourmet, SRL</t>
  </si>
  <si>
    <t>Le Tailleur, SRL</t>
  </si>
  <si>
    <t>MERCANTIL DE OFICINA SRL</t>
  </si>
  <si>
    <t>EDITORA DEL CARIBE C POR A</t>
  </si>
  <si>
    <t>Food Care, SRL</t>
  </si>
  <si>
    <t>UNIVERSIDAD ISA</t>
  </si>
  <si>
    <t>B1500000001</t>
  </si>
  <si>
    <t>B1500002013</t>
  </si>
  <si>
    <t>B1500000523</t>
  </si>
  <si>
    <t>B1500000003</t>
  </si>
  <si>
    <t>B1500000201</t>
  </si>
  <si>
    <t>B1500000449</t>
  </si>
  <si>
    <t>B1500003919</t>
  </si>
  <si>
    <t>B1500000016</t>
  </si>
  <si>
    <t>B1500000560</t>
  </si>
  <si>
    <t>B1500000553</t>
  </si>
  <si>
    <t>TEXTILES Y VESTUARIOS</t>
  </si>
  <si>
    <t>PRODUCTOS DE PAPEL, CARTÓN E IMPRESOS</t>
  </si>
  <si>
    <t>B1500000180</t>
  </si>
  <si>
    <t>JCGLOW Marketing RD, SRL</t>
  </si>
  <si>
    <t>Go Home Gps, SRL</t>
  </si>
  <si>
    <t>Miguel Dongil Sanchez</t>
  </si>
  <si>
    <t>Sunix Petroleum, SRL</t>
  </si>
  <si>
    <t>INSTITUTO CULTURAL DOMINICO A</t>
  </si>
  <si>
    <t>Nas, E.I.R.L</t>
  </si>
  <si>
    <t>B1500000561</t>
  </si>
  <si>
    <t>B1500000006</t>
  </si>
  <si>
    <t>B1500000151</t>
  </si>
  <si>
    <t>B1500000173</t>
  </si>
  <si>
    <t>B1700000024</t>
  </si>
  <si>
    <t>B1500078716</t>
  </si>
  <si>
    <t>B1500001980</t>
  </si>
  <si>
    <t>B1500016092</t>
  </si>
  <si>
    <t>B1500000171</t>
  </si>
  <si>
    <t>COMBUSTIBLES, LUBRICANTES, PRODUCTOS QUÍMICOS Y CONEXOS</t>
  </si>
  <si>
    <t>Ranraiby Construcciones &amp; Servicios, SRL</t>
  </si>
  <si>
    <t>Centro de Tecnología Universal, SRL</t>
  </si>
  <si>
    <t>Soluciones Integrales CAF, SRL</t>
  </si>
  <si>
    <t>Auto Centro RD by Lorenzo A Otaño, SRL</t>
  </si>
  <si>
    <t>SUPLIORME, SRL</t>
  </si>
  <si>
    <t>MARIANO JIMENEZ SANCHEZ</t>
  </si>
  <si>
    <t>Offitek, SRL</t>
  </si>
  <si>
    <t>SERVICIOS PSICOSOCIALES Y EDUCATIVOS FELIZ LAMARCHE, SRL</t>
  </si>
  <si>
    <t>WESOLVE TECH, SRL</t>
  </si>
  <si>
    <t>Daniel Antonio Garcia Santos</t>
  </si>
  <si>
    <t>Chezaad, SRL</t>
  </si>
  <si>
    <t>MANAGEMENT CONSULTING GROUP S A</t>
  </si>
  <si>
    <t>Grupo Retmox, SRL</t>
  </si>
  <si>
    <t>GUARDIA PRESIDENCIAL</t>
  </si>
  <si>
    <t>Broto, SRL</t>
  </si>
  <si>
    <t>Suministros Guipak, SRL</t>
  </si>
  <si>
    <t>Yeilis Dayanna Serrano Abreu</t>
  </si>
  <si>
    <t>Saions Networks &amp; Services Tic, SRL</t>
  </si>
  <si>
    <t>Altagracia Orquidea Melo Encarnacion</t>
  </si>
  <si>
    <t>Sethika Constructora, EIRL</t>
  </si>
  <si>
    <t>Service Group S&amp;F, SRL</t>
  </si>
  <si>
    <t>Jis Invest, SRL</t>
  </si>
  <si>
    <t>ERIC DEL CARMEN GOMEZ GIL</t>
  </si>
  <si>
    <t>Rosario Del Carmen Carrasco Guzman</t>
  </si>
  <si>
    <t>Elba Paola Feliz Garcia</t>
  </si>
  <si>
    <t>Geodata Survey, SRL</t>
  </si>
  <si>
    <t>Delta Comercial, SA</t>
  </si>
  <si>
    <t>Corporación Estatal de Radio y Televisión (CERTV)</t>
  </si>
  <si>
    <t>Marico, SRL</t>
  </si>
  <si>
    <t>Editora Buho, SRL</t>
  </si>
  <si>
    <t>B1500000081</t>
  </si>
  <si>
    <t>B1500000469</t>
  </si>
  <si>
    <t>B1500000236</t>
  </si>
  <si>
    <t>B1500000235</t>
  </si>
  <si>
    <t>B1500001365</t>
  </si>
  <si>
    <t xml:space="preserve">B1500000001 </t>
  </si>
  <si>
    <t>B1500000024</t>
  </si>
  <si>
    <t>B1500000146</t>
  </si>
  <si>
    <t>B1500000765</t>
  </si>
  <si>
    <t>B1500000453</t>
  </si>
  <si>
    <t>B1500004353</t>
  </si>
  <si>
    <t>B1500000333</t>
  </si>
  <si>
    <t>B1500000216</t>
  </si>
  <si>
    <t>B1500000005</t>
  </si>
  <si>
    <t>B1500000033</t>
  </si>
  <si>
    <t>B1500000027</t>
  </si>
  <si>
    <t>B1500000134</t>
  </si>
  <si>
    <t>B1500000214</t>
  </si>
  <si>
    <t>B1500000317</t>
  </si>
  <si>
    <t>B1500000351</t>
  </si>
  <si>
    <t>B1500000106</t>
  </si>
  <si>
    <t>B1500000004</t>
  </si>
  <si>
    <t>B1500000456</t>
  </si>
  <si>
    <t>B1500004407</t>
  </si>
  <si>
    <t>B1500000838</t>
  </si>
  <si>
    <t>B1500000002</t>
  </si>
  <si>
    <t>B1500000003, 04</t>
  </si>
  <si>
    <t>B1500000440</t>
  </si>
  <si>
    <t>B1500000199</t>
  </si>
  <si>
    <t>B1500000052</t>
  </si>
  <si>
    <t>B1500000136</t>
  </si>
  <si>
    <t>B1500000159</t>
  </si>
  <si>
    <t>B1500015291</t>
  </si>
  <si>
    <t>B1500000029</t>
  </si>
  <si>
    <t>B1500006486</t>
  </si>
  <si>
    <t>B1500000143</t>
  </si>
  <si>
    <t>B1500000223</t>
  </si>
  <si>
    <t>B1500015309 Y 15329</t>
  </si>
  <si>
    <t>PAGO FACT. B1500015309 Y 15329, S/OC 00164 Y 167/22, POR SERV. DE MANTENIMIENTO Y REPARACIÓN DE LOS VEHÍCULOS DE ESTA INSTITUCIÓN , CHASSIS NO.MR0KZ8CD600651260 Y MROKZ8CD900651334, A FAVOR DE DELTA COMERCIAL</t>
  </si>
  <si>
    <t>PAGO FACT. B1500000223 S/OC 00321/21, POR CONCEPTO DE IMPRESIÓN DE LIBRO " LA MIGRACIÓN CHINA EN LA REP. DOM. 1961-2018" (100 PAGINA ADICIONALES,  A FAVOR DE EDITORA BUHO</t>
  </si>
  <si>
    <t>PAGO FACT. B1500000143 S/OC00159/22  POR CONCEPTO SERV. DE LAVANDERÍA DE MANTELES Y BANDERAS DE ESTA INSTITUCIÓN,  A FAVOR DE MARICO.</t>
  </si>
  <si>
    <t>PAGO FACTURA NCF B1500006486, POR CONCEPTO DE PAGO DEL 10% DEL PRESUPUESTO DE PUBLICIDAD DE ACUERDO A LA LEY 134-03, CORRESPONDIENTE AL MES  JULIO 2022, A FAVOR DE LA CORP. ESTATAL DE RADIO</t>
  </si>
  <si>
    <t>PAGO FACT. B1500000029 S/OC 00135/22, POR CONCEPTO DE SERV. FACILITACION DOCENTE EN EL CURSO ESPECIALIZADO TÉCNICAS Y GESTIÓN MIGRATORIA EN LA REP. DOM. 1RA EDICIÓN, A FAVOR DE ELBA PAOLA FELIZ GARCÍA</t>
  </si>
  <si>
    <t>PAGO FACT. B1500015291 S/OC 00160/22, POR SERV. DE MANTENIMIENTO Y REPARACIÓN DEL VEHÍCULO TOYOTA RAV4, CHASSIS NO JTMDD9EV80D063175, PROPIEDAD DE ESTA INSTITUCIÓN, A FAVOR DE DELTA COMERCIAL</t>
  </si>
  <si>
    <t>PAGO FACT. B1500000159 S/OC 00113/22, POR CONCEPTO DE SERV. DE TRANSCRIPCIÓN DEL LIBRO LA FORMACIÓN DE LA INDUSTRIA  AZUCARERA DOMINICANA 1875-1930, A FAVOR DE GEODATA SURVEY</t>
  </si>
  <si>
    <t>PAGO FACT. B1500000027 S/OC 0073/22, POR CONCEPTO DE SERV. FACILITACION DOCENTE EN EL TALLER: RESOLUCIÓN Y MANEJO DE CONFLICTOS (2DA Y 3ERA EDICION) COORDINADO POR LA ESCUELA NACIONAL DE MIGRACIÓN, FAVOR DE ELBA PAOLA FELIZ GARCIA</t>
  </si>
  <si>
    <t>PAGO FACT. B1500000136 S/OC 00085/22, POR SERV. Y SUMINISTRO DE CATERING EN EL CURSO DERECHOS HUMANOS Y DERECHO LABORAL PARA  PERSONAS MIGRANTES, EN LA PROVINCIA DAJABON, A  FAVOR ROSARIO DEL CARMEN CARRASCO GUZMAN</t>
  </si>
  <si>
    <t>PAGO FACT. B1500000052 S/OC 00100/22, POR CONCEPTO DE SERV. DE  FACILITACION DOCENTE DEL TALLER DERECHOS DE LA  NIÑEZ EN LA MOVILIDAD -FRONTERA, A FAVOR DE ERIC DEL CARMEN GOMEZ GIL.</t>
  </si>
  <si>
    <t>ABONO A LA OC 00065/22, MEDIANTE FACT. B1500000001, POR SERV. DE FUMIGACION EN LAS ÁREAS DE ESTA INSTITUCIÓN Y LA ESCUELA NACIONAL DE MIGRACIÓN, A FAVOR DE JIS INVEST.</t>
  </si>
  <si>
    <t>PAGO  FACT. B1500000199 S/OC00155, POR CONCEPTO DE ADQUISICIÓN DE SUMINISTROS DE LIMPIEZA  Y ASEO PARA USO DE ESTA INSTITUCIÓN Y LA ESCUELA NACIONAL DE MIGRACIÓN , A FAVOR DE SERVICE CROUP SYF.</t>
  </si>
  <si>
    <t>SALDO FACT. B1500000440 S/OC 00022/22, ,POR CONCEPTO DE ADQUISICIÓN DE ARTÍCULOS Y SUMINISTROS DE COCINA PARA USO DE ESTA INSTITUCIÓN Y LA ESCUELA NACIONAL DE MIGRACIÓN , A FAVOR DE MERCANTIL DE OFICINA SRL</t>
  </si>
  <si>
    <t>PAGO FACT. B1500000002 S/OC 00083/22, POR CONCEPTO DE SUMINISTRO E INSTALACIÓN DE TOPE EN LA MESETA DE LA COCINA DE ESTA INSTITUCIÓN, A FAVOR DE SETHIKA CONSTRUCTORA.</t>
  </si>
  <si>
    <t>PAGO FACT. B1500000001 S/OC 00151/22, POR SERV. Y SUMINISTRO DE REFRIGERIO PARA TALLERES DE LA ESCUELA NACIONAL DE MIGRACIÓN Y EL DICOM, A FAVOR DE ALTAGRACIA ORQUÍDEA MELO ENCARNACIÓN</t>
  </si>
  <si>
    <t>PAGO FACT. B1500000003, 04, 2DO Y 3ER ABONO A LA  S/OC 00396/21, POR CONCEPTO DE SERV. DE ACTUALIZACIÓN DE LA PLATAFORMA MOODLE DEL AULA VIRTUAL DE LA ESCUELA NACIONAL MIGRACIÓN , A FAVOR DE SAIONS NETWORKS Y SERVICE TIC</t>
  </si>
  <si>
    <t>1ER PAGO A LA  S/OC 000104/22 MEDIANTE FACT. B1500000002 , CORRESPONDIENTE AL 20% POR  SERV. DE  COORDINACIÓN DOCENTE DEL DIPLOMADO : MIGRACIÓN Y DERECHOS HUMANOS -MODALIDAD VIRTUAL,A FAVOR DE YEILIS DAYANNA SERRANO ABREU</t>
  </si>
  <si>
    <t>PAGO FACT. B1500000838 S/OC 00154/22, POR CONCEPTO DE ADQUISICIÓN DE AZÚCAR Y CREMORA PARA CONSUMO DEL PERSONAL DE ESTA INSTITUCIÓN, A FAVOR DE SUMINISTROS GUIPAK,</t>
  </si>
  <si>
    <t>PAGO FACT. B1500004407 S/OC 00126/22, POR CONCEPTO DE ADQUISICIÓN DE PILAS AA PARA USO DE LA  ESCUELA NACIONAL DE MIGRACIÓN, A  FAVOR DE OFFITEK.</t>
  </si>
  <si>
    <t>PAGO FACT. B1500000456 S/OC 00145/22, POR CONCEPTO DE ADQUISICIÓN DE CAPSULAS DE CAFE PARA CONSUMO DE ESTA INSTITUCIÓN, A FAVOR DE MERCANTIL DE OFICINA SRL</t>
  </si>
  <si>
    <t>PAGO FACT. B1500000004  1ER ABONO A LA OC 00090/22, POR CONCEPTO DE SERV. CORRECCIÓN DE ESTILO DEL LIBRO "GARVEYISMO Y RACISMO EN EL CARIBE: EL CASO DE LA POBLACIÓN COCOLA EN LA REP.DOM., A FAVOR DE DANIEL ANTONIO GARCIA SANTOS.</t>
  </si>
  <si>
    <t>PAGO FACT. B1500000106 S/OC 00132/22 POR LA ADQUISICIÓN, INSTALACIÓN Y REPARACIÓN DE CONTROL DE ACCESO EN ESTA INSTITUCIÓN Y LA ESCUELA NACIONAL DE MIGRACIÓN , A FAVOR DE BROTO.</t>
  </si>
  <si>
    <t>PAGO AL PRIMER REGIMIENTO DOMINICANO, GUARDIA PRESIDENCIAL, E. N. FACT. B1500000351 POR SERVICIOS DE ALMUERZOS, CORRESPONDIENTES AL MES DE JUNIO  2022</t>
  </si>
  <si>
    <t>PAGO FACT. B1500000317 S/OC 00144/22, POR SERV. DE DESINFECCIÓN PROFUNDA CONTRA COVID-19 EN LAS OFICINAS DE ESTA INSTITUCIÓN Y LA ESCUELA NACIONAL DE MIGRACIÓN , A FAVOR DE GRUPO RETMOX</t>
  </si>
  <si>
    <t>PAGO FACT, B1500000214, S/OC 00095/22, POR CONCEPTO DE RENOVACIÓN DE LICENCIAS DE INFORMÁTICA PARA USO DE LA DIVISIÓN DE COMUNICACIÓN DE ESTA INSTITUCIÓN , A FAVOR DE WESOLVE TECH</t>
  </si>
  <si>
    <t>SALDO FACT. B1500000134, S/OC  00286/21, POR CONCEPTO DE  SERV, DE CONSULTORIA PARA LA IMPLEMENTACION DE LAS NORMAS BÁSICAS DE CONTROL INTERNO (NOBACI) EN LA INSTITUCIÓN, A FAVOR DE MANAGEMENT CONSULTING GROUP S A</t>
  </si>
  <si>
    <t>PAGO FACT. B1500000027 S/OC 00124/22 , POR CONCEPTO DE LAMINADO DE CRISTAL DE LOS VEHÍCULOS DE ESTA INSTITUCIÓN, A FAVOR DE AUTO CENTRO RD</t>
  </si>
  <si>
    <t>PAGO FACT. B1500000033,3ER . ABONO LA ORDEN 0041/22 POR SERV. DESARROLLO WEBMASTER PARA APLICAR MEJORAS A LA PAGINA WEB Y PLATAFORMAS DIGITALES DE ESTA INSTITUCIONES Y LA ENM, CORREP. AL MES DE JULIO 2022, A FAVOR DE CHEZAAD.</t>
  </si>
  <si>
    <t>PAGO FACT. B1500000005 S/OC 00023/22  POR CONCEPTO DE SERV. CORRECCIÓN DE ESTILO DEL LIBRO: DE BANI A BOSTON CONSTRUYENDO COMUNIDAD A TRAVÉS DE FRONTERA , A FAVOR DE DANIEL ANTONIO GARCIA SANTOS</t>
  </si>
  <si>
    <t>PAGO FACT, B1500000216 S/OC 00141/22, POR CONCEPTO DE RENOVACIÓN DE LICENCIA SHUTTERSTOCK PARA USO DE LA DIVISIÓN DE COMUNICACIÓN DE ESTA INSTITUCIÓN , A FAVOR DE WESOLVE TECH</t>
  </si>
  <si>
    <t>PAGO FACT. B1500000333 S/OC 00120/22 POR CONCEPTO DE RENOVACIÓN DE LICENCIA INFOEVALUACIONES PARA APLICACIÓN DE PRUEBAS TÉCNICAS Y PSICOMETRICAS PARA USO DE RRHH</t>
  </si>
  <si>
    <t>PAGO FACT. B1500004353 S/OC 00087/22, POR CONCEPTO DE ADQUISICIÓN DE TONERS Y BOTELLAS DE TINTA PARA IMPRESORAS DE ESTA INSTITUCIÓN , A FAVOR DE OFFITEK.</t>
  </si>
  <si>
    <t>PAGO FACT. B1500000453 S/OC 00114/22 , POR CONCEPTO DE ADQUISICIÓN DE ARTÍCULOS Y SUMINISTROS PARA USO DE LA COCINA  DE ESTA INSTITUCIÓN, A FAVOR DE MERCANTIL DE OFICINA SRL.</t>
  </si>
  <si>
    <t>PAGO FACT. B1500000765 S/OC 00086/22, POR SERV. Y SUMINISTRO DE CATERING EN EL CURSO DE DERECHOS HUMANOS Y DERECHO LABORAL PARA PERSONAS MIGRANTES, A FAVOR DE MARIANO JIMENEZ SANCHEZ</t>
  </si>
  <si>
    <t>PAGO FACT. B1500000146 S/OC 00121/22, POR CONCEPTO DE LICENCIA DE ADOBE CREATIVE CLOUD PARA LA DIVISIÓN DE COMUNICACIÓN DE ESTA INSTITUCIÓN, A FAVOR DE SUPLIORME</t>
  </si>
  <si>
    <t>PAGO FACT. B1500000024 S/OC 00115/22, POR CONCEPTO DE ADQUISICIÓN DE ACCESORIOS Y ARTÍCULOS DE ASEO PARA LOS VEHÍCULOS DE ESTA INSTITUCIÓN, A FAVOR DE AUTO CENTRO RD</t>
  </si>
  <si>
    <t>PAGO FACT. B1500000001 S/OC 00359/21, POR CONCEPTO DE SERV. CATERING PARA DIPLOMADOS  Y CURSOS SOBRE MIGRACIÓN INTERNACIONAL Y GESTIÓN MIGRATORIA COORDINADO POR LA ESCUELA NACIONAL DE MIGRACIÓN, A FAVOR DE CAPALMA GOURMET</t>
  </si>
  <si>
    <t>PAGO FACT B1500001365 S/OC 00088/22, POR CONCEPTO DE SERV. Y SUMINISTRO DE CATERING EN EL TALLER DE REDACCIÓN Y ORTOGRAFÍA DIRIGIDA AL PERSONAL DE ESTA INSTITUCIÓN, A FAVOR DE XIOMARI VELOX D LUJO FIESTA.</t>
  </si>
  <si>
    <t>PAGO FACT. B1500000235,S/OC 00261/21, POR CONCEPTO DE SERV. DE MANTENIMIENTO DE LOS JARDINES DE ESTA INSTITUCION Y LA ESCUELA NACIONAL DE MIGRACIÓN SEGÚN CONTRATO NO, BS -0013427-2021, CORRESPONDIENTE AL MES DE JUNIO 2022.</t>
  </si>
  <si>
    <t>PAGO FACT. B1500000236 , S/OC 00038/22 POR SERV. DE MANTENIMIENTO Y CONSEJERÍA EN ESTA INSTITUCIÓN  Y LA ESCUELA NACIONAL MIGRACIÓN, SEGÚN CONTRATO NO. BS-0004960-2022, CORRESPONDIENTE AL MES DE JUNIO 2022, A FAVOR DE SOLUCIONES INTEGRALES.</t>
  </si>
  <si>
    <t>PAGO FACT. B1500000469 S/OC 00123/22, POR CONCEPTO   DE SERV. DE CAPACITACIÓN  EN EL CURSO TÉCNICO EN CONTABILIDAD PARA NUESTRA COLABORADORA SRA. INGRID SURIEL SECRETARIA EN LA DIVISIÓN ADyF  DE ESTA INSTITUCIÓN, A FAVOR DE CENTRO DE TECNOLÓGICO UNIVERSAL</t>
  </si>
  <si>
    <t>PAGO FACT. B1500000081 S/OC 00084/22, POR CONCEPTO DE SERV. Y SUMINISTRO DE CATERING EN EL CURSO DERECHOS HUMANOS Y DERECHO LABORAL PARA PERSONAS MIGRANTES, A FAVOR DE RANRAIBY CONSTRUCCIONES Y SERVICIOS</t>
  </si>
  <si>
    <t>PAGO FACT. B1500000032 S/OC 00071/22, POR LA  ADQUISICIÓN DE PORTA FOLLETOS Y MOUSE PADS PARA  ACTIVIDAD EN LA FERIA DEL LIBRO, A FAVOR DE IMPRESORA E.A</t>
  </si>
  <si>
    <t>PAGO FACT. B1500002013 1ER ABONO A ORDEN COMPRA  00049/22, POR SERV. SUMINISTRO DE CATERING EN EL TALLER DETECCIÓN DEL DELITO DE TRATA DE PERSONAS, A FAVOR DE PA CATERING</t>
  </si>
  <si>
    <t>Correspondiente al Mes: Julio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</si>
</sst>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sz val="12"/>
      <name val="Calibri Light"/>
      <family val="2"/>
    </font>
    <font>
      <sz val="12"/>
      <name val="Arial"/>
      <family val="2"/>
    </font>
    <font>
      <b/>
      <sz val="12"/>
      <name val="Calibri Light"/>
      <family val="2"/>
    </font>
    <font>
      <b/>
      <sz val="12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/>
    </xf>
    <xf numFmtId="0" fontId="34" fillId="0" borderId="0" xfId="0" applyFont="1"/>
    <xf numFmtId="0" fontId="32" fillId="2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33" fillId="0" borderId="0" xfId="0" applyNumberFormat="1" applyFont="1" applyFill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 wrapText="1"/>
    </xf>
    <xf numFmtId="166" fontId="35" fillId="0" borderId="22" xfId="0" applyNumberFormat="1" applyFont="1" applyFill="1" applyBorder="1" applyAlignment="1">
      <alignment horizontal="center" vertical="center" wrapText="1"/>
    </xf>
    <xf numFmtId="167" fontId="33" fillId="0" borderId="0" xfId="0" applyNumberFormat="1" applyFont="1" applyBorder="1" applyAlignment="1">
      <alignment horizontal="center" vertical="center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3" fillId="0" borderId="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1928811</xdr:colOff>
      <xdr:row>6</xdr:row>
      <xdr:rowOff>270440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8811" cy="2240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 x14ac:dyDescent="0.2">
      <c r="B1" s="90"/>
    </row>
    <row r="2" spans="1:2" s="89" customFormat="1" ht="25.5" x14ac:dyDescent="0.2">
      <c r="B2" s="90"/>
    </row>
    <row r="3" spans="1:2" s="89" customFormat="1" ht="25.5" hidden="1" x14ac:dyDescent="0.2">
      <c r="B3" s="90"/>
    </row>
    <row r="4" spans="1:2" s="89" customFormat="1" ht="25.5" hidden="1" x14ac:dyDescent="0.2">
      <c r="B4" s="90"/>
    </row>
    <row r="5" spans="1:2" s="89" customFormat="1" ht="25.5" hidden="1" x14ac:dyDescent="0.2">
      <c r="B5" s="90"/>
    </row>
    <row r="6" spans="1:2" s="89" customFormat="1" ht="25.5" hidden="1" x14ac:dyDescent="0.2">
      <c r="B6" s="90"/>
    </row>
    <row r="7" spans="1:2" s="89" customFormat="1" ht="22.5" customHeight="1" x14ac:dyDescent="0.2">
      <c r="A7" s="92" t="s">
        <v>10</v>
      </c>
      <c r="B7" s="90"/>
    </row>
    <row r="8" spans="1:2" s="89" customFormat="1" ht="22.5" customHeight="1" x14ac:dyDescent="0.2">
      <c r="A8" s="92"/>
      <c r="B8" s="90"/>
    </row>
    <row r="9" spans="1:2" s="89" customFormat="1" ht="32.25" x14ac:dyDescent="0.2">
      <c r="A9" s="131"/>
      <c r="B9" s="131"/>
    </row>
    <row r="10" spans="1:2" s="89" customFormat="1" ht="32.25" x14ac:dyDescent="0.2">
      <c r="A10" s="131"/>
      <c r="B10" s="131"/>
    </row>
    <row r="11" spans="1:2" s="89" customFormat="1" ht="26.25" x14ac:dyDescent="0.2">
      <c r="A11" s="93"/>
      <c r="B11" s="95"/>
    </row>
    <row r="12" spans="1:2" s="89" customFormat="1" ht="14.25" customHeight="1" x14ac:dyDescent="0.2">
      <c r="A12" s="93"/>
      <c r="B12" s="95"/>
    </row>
    <row r="13" spans="1:2" s="89" customFormat="1" ht="27" thickBot="1" x14ac:dyDescent="0.25">
      <c r="A13" s="94"/>
      <c r="B13" s="95"/>
    </row>
    <row r="14" spans="1:2" s="89" customFormat="1" ht="49.5" customHeight="1" thickBot="1" x14ac:dyDescent="0.25">
      <c r="A14" s="132"/>
      <c r="B14" s="132"/>
    </row>
    <row r="15" spans="1:2" s="89" customFormat="1" ht="26.25" customHeight="1" x14ac:dyDescent="0.2">
      <c r="A15" s="133" t="s">
        <v>2</v>
      </c>
      <c r="B15" s="135" t="s">
        <v>4</v>
      </c>
    </row>
    <row r="16" spans="1:2" s="89" customFormat="1" ht="27.75" customHeight="1" thickBot="1" x14ac:dyDescent="0.25">
      <c r="A16" s="134"/>
      <c r="B16" s="136"/>
    </row>
    <row r="17" spans="1:8" s="99" customFormat="1" ht="28.5" customHeight="1" x14ac:dyDescent="0.2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 x14ac:dyDescent="0.2">
      <c r="A18" s="97" t="s">
        <v>103</v>
      </c>
      <c r="B18" s="98">
        <v>207009.99</v>
      </c>
      <c r="E18" s="100"/>
      <c r="F18" s="101"/>
      <c r="G18" s="102"/>
      <c r="H18" s="103"/>
    </row>
    <row r="19" spans="1:8" s="99" customFormat="1" ht="28.5" customHeight="1" x14ac:dyDescent="0.2">
      <c r="A19" s="97" t="s">
        <v>61</v>
      </c>
      <c r="B19" s="98">
        <v>9360</v>
      </c>
      <c r="C19" s="114">
        <f>SUM(B19:B19)</f>
        <v>9360</v>
      </c>
      <c r="E19" s="100"/>
      <c r="F19" s="101"/>
      <c r="G19" s="102"/>
      <c r="H19" s="103"/>
    </row>
    <row r="20" spans="1:8" s="99" customFormat="1" ht="28.5" customHeight="1" x14ac:dyDescent="0.2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 x14ac:dyDescent="0.2">
      <c r="A21" s="97" t="s">
        <v>122</v>
      </c>
      <c r="B21" s="98">
        <v>1242186</v>
      </c>
      <c r="E21" s="100"/>
      <c r="F21" s="101"/>
      <c r="G21" s="102"/>
      <c r="H21" s="103"/>
    </row>
    <row r="22" spans="1:8" s="99" customFormat="1" ht="28.5" customHeight="1" x14ac:dyDescent="0.2">
      <c r="A22" s="97" t="s">
        <v>104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 x14ac:dyDescent="0.2">
      <c r="A23" s="97" t="s">
        <v>105</v>
      </c>
      <c r="B23" s="98">
        <v>22200</v>
      </c>
      <c r="E23" s="100"/>
      <c r="F23" s="101"/>
      <c r="G23" s="102"/>
      <c r="H23" s="103"/>
    </row>
    <row r="24" spans="1:8" s="99" customFormat="1" ht="28.5" customHeight="1" x14ac:dyDescent="0.2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 x14ac:dyDescent="0.2">
      <c r="A25" s="97" t="s">
        <v>25</v>
      </c>
      <c r="B25" s="98">
        <v>495575.71</v>
      </c>
      <c r="C25" s="114">
        <f>SUM(B25:B25)</f>
        <v>495575.71</v>
      </c>
      <c r="E25" s="100"/>
      <c r="F25" s="101"/>
      <c r="G25" s="102"/>
      <c r="H25" s="103"/>
    </row>
    <row r="26" spans="1:8" s="99" customFormat="1" ht="28.5" customHeight="1" x14ac:dyDescent="0.2">
      <c r="A26" s="97" t="s">
        <v>106</v>
      </c>
      <c r="B26" s="98">
        <v>13539.07</v>
      </c>
      <c r="E26" s="100"/>
      <c r="F26" s="101"/>
      <c r="G26" s="102"/>
      <c r="H26" s="103"/>
    </row>
    <row r="27" spans="1:8" s="99" customFormat="1" ht="28.5" customHeight="1" x14ac:dyDescent="0.2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 x14ac:dyDescent="0.2">
      <c r="A28" s="97" t="s">
        <v>107</v>
      </c>
      <c r="B28" s="98">
        <v>116112</v>
      </c>
      <c r="E28" s="100"/>
      <c r="F28" s="101"/>
      <c r="G28" s="102"/>
      <c r="H28" s="103"/>
    </row>
    <row r="29" spans="1:8" s="99" customFormat="1" ht="28.5" customHeight="1" x14ac:dyDescent="0.2">
      <c r="A29" s="97" t="s">
        <v>108</v>
      </c>
      <c r="B29" s="98">
        <v>21059.32</v>
      </c>
      <c r="C29" s="114">
        <f>SUM(B29:B29)</f>
        <v>21059.32</v>
      </c>
      <c r="E29" s="100"/>
      <c r="F29" s="101"/>
      <c r="G29" s="102"/>
      <c r="H29" s="103"/>
    </row>
    <row r="30" spans="1:8" s="99" customFormat="1" ht="28.5" customHeight="1" x14ac:dyDescent="0.2">
      <c r="A30" s="97" t="s">
        <v>28</v>
      </c>
      <c r="B30" s="98">
        <v>400756.65</v>
      </c>
      <c r="C30" s="114">
        <f>SUM(B30:B30)</f>
        <v>400756.65</v>
      </c>
      <c r="E30" s="100"/>
      <c r="F30" s="101"/>
      <c r="G30" s="102"/>
      <c r="H30" s="103"/>
    </row>
    <row r="31" spans="1:8" s="99" customFormat="1" ht="28.5" customHeight="1" x14ac:dyDescent="0.2">
      <c r="A31" s="97" t="s">
        <v>109</v>
      </c>
      <c r="B31" s="98">
        <v>195290</v>
      </c>
      <c r="C31" s="114">
        <f>SUM(B31:B31)</f>
        <v>195290</v>
      </c>
      <c r="E31" s="100"/>
      <c r="F31" s="101"/>
      <c r="G31" s="102"/>
      <c r="H31" s="103"/>
    </row>
    <row r="32" spans="1:8" s="99" customFormat="1" ht="28.5" customHeight="1" x14ac:dyDescent="0.2">
      <c r="A32" s="97" t="s">
        <v>110</v>
      </c>
      <c r="B32" s="98">
        <v>7930</v>
      </c>
      <c r="E32" s="100"/>
      <c r="F32" s="101"/>
      <c r="G32" s="102"/>
      <c r="H32" s="103"/>
    </row>
    <row r="33" spans="1:8" s="99" customFormat="1" ht="28.5" customHeight="1" x14ac:dyDescent="0.2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 x14ac:dyDescent="0.2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 x14ac:dyDescent="0.2">
      <c r="A35" s="97" t="s">
        <v>111</v>
      </c>
      <c r="B35" s="98">
        <v>655785</v>
      </c>
      <c r="E35" s="100"/>
      <c r="F35" s="101"/>
      <c r="G35" s="102"/>
      <c r="H35" s="103"/>
    </row>
    <row r="36" spans="1:8" s="99" customFormat="1" ht="28.5" customHeight="1" x14ac:dyDescent="0.2">
      <c r="A36" s="97" t="s">
        <v>5</v>
      </c>
      <c r="B36" s="98">
        <v>208800</v>
      </c>
      <c r="C36" s="114">
        <f>SUM(B36:B36)</f>
        <v>208800</v>
      </c>
      <c r="E36" s="100"/>
      <c r="F36" s="101"/>
      <c r="G36" s="102"/>
      <c r="H36" s="103"/>
    </row>
    <row r="37" spans="1:8" s="99" customFormat="1" ht="28.5" customHeight="1" x14ac:dyDescent="0.2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 x14ac:dyDescent="0.2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 x14ac:dyDescent="0.2">
      <c r="A39" s="97" t="s">
        <v>112</v>
      </c>
      <c r="B39" s="98">
        <v>71980</v>
      </c>
      <c r="E39" s="100"/>
      <c r="F39" s="101"/>
      <c r="G39" s="102"/>
      <c r="H39" s="103"/>
    </row>
    <row r="40" spans="1:8" s="99" customFormat="1" ht="28.5" customHeight="1" x14ac:dyDescent="0.2">
      <c r="A40" s="97" t="s">
        <v>113</v>
      </c>
      <c r="B40" s="98">
        <v>28399.73</v>
      </c>
      <c r="E40" s="100"/>
      <c r="F40" s="101"/>
      <c r="G40" s="102"/>
      <c r="H40" s="103"/>
    </row>
    <row r="41" spans="1:8" s="99" customFormat="1" ht="28.5" customHeight="1" x14ac:dyDescent="0.2">
      <c r="A41" s="97" t="s">
        <v>114</v>
      </c>
      <c r="B41" s="98">
        <v>82800</v>
      </c>
      <c r="C41" s="114">
        <f>SUM(B41:B41)</f>
        <v>82800</v>
      </c>
      <c r="E41" s="100"/>
      <c r="F41" s="101"/>
      <c r="G41" s="102"/>
      <c r="H41" s="103"/>
    </row>
    <row r="42" spans="1:8" s="99" customFormat="1" ht="28.5" customHeight="1" x14ac:dyDescent="0.2">
      <c r="A42" s="97" t="s">
        <v>7</v>
      </c>
      <c r="B42" s="98">
        <v>246164.11</v>
      </c>
      <c r="C42" s="114">
        <f>SUM(B42:B42)</f>
        <v>246164.11</v>
      </c>
      <c r="E42" s="100"/>
      <c r="F42" s="101"/>
      <c r="G42" s="102"/>
      <c r="H42" s="103"/>
    </row>
    <row r="43" spans="1:8" s="99" customFormat="1" ht="28.5" customHeight="1" x14ac:dyDescent="0.2">
      <c r="A43" s="97" t="s">
        <v>123</v>
      </c>
      <c r="B43" s="98">
        <v>1123321.44</v>
      </c>
      <c r="E43" s="100"/>
      <c r="F43" s="101"/>
      <c r="G43" s="102"/>
      <c r="H43" s="103"/>
    </row>
    <row r="44" spans="1:8" s="99" customFormat="1" ht="28.5" customHeight="1" x14ac:dyDescent="0.2">
      <c r="A44" s="97" t="s">
        <v>72</v>
      </c>
      <c r="B44" s="98">
        <v>21800.5</v>
      </c>
      <c r="C44" s="114">
        <f>SUM(B44:B44)</f>
        <v>21800.5</v>
      </c>
      <c r="E44" s="100"/>
      <c r="F44" s="101"/>
      <c r="G44" s="102"/>
      <c r="H44" s="103"/>
    </row>
    <row r="45" spans="1:8" s="99" customFormat="1" ht="28.5" customHeight="1" x14ac:dyDescent="0.2">
      <c r="A45" s="97" t="s">
        <v>115</v>
      </c>
      <c r="B45" s="98">
        <v>582920</v>
      </c>
      <c r="E45" s="100"/>
      <c r="F45" s="101"/>
      <c r="G45" s="102"/>
      <c r="H45" s="103"/>
    </row>
    <row r="46" spans="1:8" s="99" customFormat="1" ht="28.5" customHeight="1" x14ac:dyDescent="0.2">
      <c r="A46" s="97" t="s">
        <v>68</v>
      </c>
      <c r="B46" s="98">
        <v>3703980.83</v>
      </c>
      <c r="C46" s="114">
        <f>SUM(B46:B46)</f>
        <v>3703980.83</v>
      </c>
      <c r="E46" s="100"/>
      <c r="F46" s="101"/>
      <c r="G46" s="102"/>
      <c r="H46" s="103"/>
    </row>
    <row r="47" spans="1:8" s="99" customFormat="1" ht="28.5" customHeight="1" x14ac:dyDescent="0.2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 x14ac:dyDescent="0.2">
      <c r="A48" s="97" t="s">
        <v>18</v>
      </c>
      <c r="B48" s="98">
        <v>270000</v>
      </c>
      <c r="C48" s="114">
        <f>SUM(B48:B48)</f>
        <v>270000</v>
      </c>
      <c r="E48" s="100"/>
      <c r="F48" s="101"/>
      <c r="G48" s="102"/>
      <c r="H48" s="103"/>
    </row>
    <row r="49" spans="1:8" s="99" customFormat="1" ht="28.5" customHeight="1" x14ac:dyDescent="0.2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 x14ac:dyDescent="0.2">
      <c r="A50" s="97" t="s">
        <v>116</v>
      </c>
      <c r="B50" s="98">
        <v>65136</v>
      </c>
      <c r="E50" s="100"/>
      <c r="F50" s="101"/>
      <c r="G50" s="102"/>
      <c r="H50" s="103"/>
    </row>
    <row r="51" spans="1:8" s="99" customFormat="1" ht="28.5" customHeight="1" x14ac:dyDescent="0.2">
      <c r="A51" s="97" t="s">
        <v>117</v>
      </c>
      <c r="B51" s="98">
        <v>29301.040000000001</v>
      </c>
      <c r="C51" s="114">
        <f>SUM(B51:B51)</f>
        <v>29301.040000000001</v>
      </c>
      <c r="E51" s="100"/>
      <c r="F51" s="101"/>
      <c r="G51" s="102"/>
      <c r="H51" s="103"/>
    </row>
    <row r="52" spans="1:8" s="99" customFormat="1" ht="28.5" customHeight="1" x14ac:dyDescent="0.2">
      <c r="A52" s="97" t="s">
        <v>118</v>
      </c>
      <c r="B52" s="98">
        <v>174451.20000000001</v>
      </c>
      <c r="C52" s="114">
        <f>SUM(B52:B52)</f>
        <v>174451.20000000001</v>
      </c>
      <c r="E52" s="100"/>
      <c r="F52" s="101"/>
      <c r="G52" s="102"/>
      <c r="H52" s="103"/>
    </row>
    <row r="53" spans="1:8" s="99" customFormat="1" ht="28.5" customHeight="1" x14ac:dyDescent="0.2">
      <c r="A53" s="97" t="s">
        <v>119</v>
      </c>
      <c r="B53" s="98">
        <v>228127.63</v>
      </c>
      <c r="E53" s="100"/>
      <c r="F53" s="101"/>
      <c r="G53" s="102"/>
      <c r="H53" s="103"/>
    </row>
    <row r="54" spans="1:8" s="99" customFormat="1" ht="28.5" customHeight="1" x14ac:dyDescent="0.2">
      <c r="A54" s="97" t="s">
        <v>120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 x14ac:dyDescent="0.2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 x14ac:dyDescent="0.2">
      <c r="A56" s="97" t="s">
        <v>60</v>
      </c>
      <c r="B56" s="98">
        <v>230100</v>
      </c>
      <c r="C56" s="114">
        <f>SUM(B56:B56)</f>
        <v>230100</v>
      </c>
      <c r="E56" s="100"/>
      <c r="F56" s="101"/>
      <c r="G56" s="102"/>
      <c r="H56" s="103"/>
    </row>
    <row r="57" spans="1:8" s="99" customFormat="1" ht="28.5" customHeight="1" x14ac:dyDescent="0.2">
      <c r="A57" s="97" t="s">
        <v>121</v>
      </c>
      <c r="B57" s="98">
        <v>41971.99</v>
      </c>
      <c r="E57" s="100"/>
      <c r="F57" s="101"/>
      <c r="G57" s="102"/>
      <c r="H57" s="103"/>
    </row>
    <row r="58" spans="1:8" s="99" customFormat="1" ht="28.5" customHeight="1" x14ac:dyDescent="0.2">
      <c r="A58" s="97" t="s">
        <v>16</v>
      </c>
      <c r="B58" s="98">
        <v>941926</v>
      </c>
      <c r="C58" s="114">
        <f>SUM(B58:B58)</f>
        <v>941926</v>
      </c>
      <c r="E58" s="100"/>
      <c r="F58" s="101"/>
      <c r="G58" s="102"/>
      <c r="H58" s="103"/>
    </row>
    <row r="59" spans="1:8" ht="15" x14ac:dyDescent="0.2">
      <c r="B59" s="11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J137"/>
  <sheetViews>
    <sheetView showGridLines="0" tabSelected="1" view="pageBreakPreview" zoomScale="50" zoomScaleNormal="50" zoomScaleSheetLayoutView="50" workbookViewId="0">
      <selection activeCell="B20" sqref="B20"/>
    </sheetView>
  </sheetViews>
  <sheetFormatPr baseColWidth="10" defaultColWidth="77.7109375" defaultRowHeight="25.5" x14ac:dyDescent="0.3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7" spans="1:9" ht="58.5" x14ac:dyDescent="0.2">
      <c r="A7" s="141" t="s">
        <v>124</v>
      </c>
      <c r="B7" s="141"/>
      <c r="C7" s="141"/>
      <c r="D7" s="141"/>
      <c r="E7" s="141"/>
      <c r="F7" s="141"/>
      <c r="G7" s="141"/>
      <c r="H7" s="141"/>
      <c r="I7" s="141"/>
    </row>
    <row r="8" spans="1:9" ht="32.25" x14ac:dyDescent="0.2">
      <c r="A8" s="142" t="s">
        <v>94</v>
      </c>
      <c r="B8" s="142"/>
      <c r="C8" s="142"/>
      <c r="D8" s="142"/>
      <c r="E8" s="142"/>
      <c r="F8" s="142"/>
      <c r="G8" s="142"/>
      <c r="H8" s="142"/>
      <c r="I8" s="142"/>
    </row>
    <row r="9" spans="1:9" ht="26.25" x14ac:dyDescent="0.4">
      <c r="A9" s="108"/>
      <c r="B9" s="108"/>
      <c r="C9" s="109"/>
      <c r="D9" s="108"/>
      <c r="E9" s="110"/>
      <c r="F9" s="111"/>
      <c r="G9" s="108"/>
      <c r="H9" s="96"/>
      <c r="I9" s="111"/>
    </row>
    <row r="10" spans="1:9" ht="27" thickBot="1" x14ac:dyDescent="0.25">
      <c r="A10" s="143" t="s">
        <v>289</v>
      </c>
      <c r="B10" s="143"/>
      <c r="C10" s="143"/>
      <c r="D10" s="143"/>
      <c r="E10" s="143"/>
      <c r="F10" s="143"/>
      <c r="G10" s="143"/>
      <c r="H10" s="143"/>
      <c r="I10" s="144"/>
    </row>
    <row r="11" spans="1:9" x14ac:dyDescent="0.2">
      <c r="A11" s="145" t="s">
        <v>102</v>
      </c>
      <c r="B11" s="133" t="s">
        <v>3</v>
      </c>
      <c r="C11" s="147" t="s">
        <v>1</v>
      </c>
      <c r="D11" s="145" t="s">
        <v>95</v>
      </c>
      <c r="E11" s="135" t="s">
        <v>96</v>
      </c>
      <c r="F11" s="139" t="s">
        <v>97</v>
      </c>
      <c r="G11" s="147" t="s">
        <v>98</v>
      </c>
      <c r="H11" s="135" t="s">
        <v>99</v>
      </c>
      <c r="I11" s="139" t="s">
        <v>100</v>
      </c>
    </row>
    <row r="12" spans="1:9" ht="26.25" thickBot="1" x14ac:dyDescent="0.25">
      <c r="A12" s="146"/>
      <c r="B12" s="134"/>
      <c r="C12" s="148"/>
      <c r="D12" s="146"/>
      <c r="E12" s="136"/>
      <c r="F12" s="140"/>
      <c r="G12" s="148"/>
      <c r="H12" s="136"/>
      <c r="I12" s="140"/>
    </row>
    <row r="13" spans="1:9" s="112" customFormat="1" ht="15.75" x14ac:dyDescent="0.2">
      <c r="A13" s="115" t="s">
        <v>134</v>
      </c>
      <c r="B13" s="116" t="s">
        <v>127</v>
      </c>
      <c r="C13" s="115" t="s">
        <v>160</v>
      </c>
      <c r="D13" s="117">
        <v>44678</v>
      </c>
      <c r="E13" s="118">
        <v>9975</v>
      </c>
      <c r="F13" s="117">
        <v>44693</v>
      </c>
      <c r="G13" s="118">
        <v>9975</v>
      </c>
      <c r="H13" s="118">
        <f t="shared" ref="H13:H76" si="0">+E13-G13</f>
        <v>0</v>
      </c>
      <c r="I13" s="119" t="s">
        <v>137</v>
      </c>
    </row>
    <row r="14" spans="1:9" s="112" customFormat="1" ht="15.75" x14ac:dyDescent="0.2">
      <c r="A14" s="115" t="s">
        <v>125</v>
      </c>
      <c r="B14" s="116" t="s">
        <v>159</v>
      </c>
      <c r="C14" s="115" t="s">
        <v>175</v>
      </c>
      <c r="D14" s="117">
        <v>44719</v>
      </c>
      <c r="E14" s="118">
        <v>68637</v>
      </c>
      <c r="F14" s="117">
        <v>44734</v>
      </c>
      <c r="G14" s="118">
        <v>68637</v>
      </c>
      <c r="H14" s="118">
        <f t="shared" si="0"/>
        <v>0</v>
      </c>
      <c r="I14" s="119" t="s">
        <v>137</v>
      </c>
    </row>
    <row r="15" spans="1:9" s="112" customFormat="1" ht="15.75" x14ac:dyDescent="0.2">
      <c r="A15" s="115" t="s">
        <v>131</v>
      </c>
      <c r="B15" s="116" t="s">
        <v>127</v>
      </c>
      <c r="C15" s="115" t="s">
        <v>211</v>
      </c>
      <c r="D15" s="117">
        <v>44719</v>
      </c>
      <c r="E15" s="118">
        <v>14679.2</v>
      </c>
      <c r="F15" s="117">
        <v>44734</v>
      </c>
      <c r="G15" s="118">
        <v>14679.2</v>
      </c>
      <c r="H15" s="118">
        <f t="shared" si="0"/>
        <v>0</v>
      </c>
      <c r="I15" s="119" t="s">
        <v>137</v>
      </c>
    </row>
    <row r="16" spans="1:9" s="112" customFormat="1" ht="15.75" x14ac:dyDescent="0.2">
      <c r="A16" s="115" t="s">
        <v>147</v>
      </c>
      <c r="B16" s="116" t="s">
        <v>127</v>
      </c>
      <c r="C16" s="115" t="s">
        <v>167</v>
      </c>
      <c r="D16" s="117">
        <v>44722</v>
      </c>
      <c r="E16" s="118">
        <v>379176.6</v>
      </c>
      <c r="F16" s="117">
        <v>44735</v>
      </c>
      <c r="G16" s="118">
        <v>379176.6</v>
      </c>
      <c r="H16" s="118">
        <f t="shared" si="0"/>
        <v>0</v>
      </c>
      <c r="I16" s="119" t="s">
        <v>137</v>
      </c>
    </row>
    <row r="17" spans="1:9" s="112" customFormat="1" ht="15.75" x14ac:dyDescent="0.2">
      <c r="A17" s="115" t="s">
        <v>161</v>
      </c>
      <c r="B17" s="116" t="s">
        <v>127</v>
      </c>
      <c r="C17" s="115" t="s">
        <v>168</v>
      </c>
      <c r="D17" s="117">
        <v>44732</v>
      </c>
      <c r="E17" s="118">
        <v>35400</v>
      </c>
      <c r="F17" s="117">
        <v>44732</v>
      </c>
      <c r="G17" s="118">
        <v>35400</v>
      </c>
      <c r="H17" s="118">
        <f t="shared" si="0"/>
        <v>0</v>
      </c>
      <c r="I17" s="119" t="s">
        <v>137</v>
      </c>
    </row>
    <row r="18" spans="1:9" s="112" customFormat="1" ht="15.75" x14ac:dyDescent="0.2">
      <c r="A18" s="115" t="s">
        <v>162</v>
      </c>
      <c r="B18" s="116" t="s">
        <v>127</v>
      </c>
      <c r="C18" s="115" t="s">
        <v>169</v>
      </c>
      <c r="D18" s="117">
        <v>44732</v>
      </c>
      <c r="E18" s="118">
        <v>39152.400000000001</v>
      </c>
      <c r="F18" s="117">
        <v>44747</v>
      </c>
      <c r="G18" s="118">
        <v>39152.400000000001</v>
      </c>
      <c r="H18" s="118">
        <f t="shared" si="0"/>
        <v>0</v>
      </c>
      <c r="I18" s="119" t="s">
        <v>137</v>
      </c>
    </row>
    <row r="19" spans="1:9" s="112" customFormat="1" ht="15.75" x14ac:dyDescent="0.2">
      <c r="A19" s="115" t="s">
        <v>125</v>
      </c>
      <c r="B19" s="116" t="s">
        <v>159</v>
      </c>
      <c r="C19" s="115" t="s">
        <v>170</v>
      </c>
      <c r="D19" s="117">
        <v>44732</v>
      </c>
      <c r="E19" s="118">
        <v>23424</v>
      </c>
      <c r="F19" s="117">
        <v>44747</v>
      </c>
      <c r="G19" s="118">
        <v>23424</v>
      </c>
      <c r="H19" s="118">
        <f t="shared" si="0"/>
        <v>0</v>
      </c>
      <c r="I19" s="119" t="s">
        <v>137</v>
      </c>
    </row>
    <row r="20" spans="1:9" s="112" customFormat="1" ht="15.75" x14ac:dyDescent="0.2">
      <c r="A20" s="115" t="s">
        <v>163</v>
      </c>
      <c r="B20" s="116" t="s">
        <v>127</v>
      </c>
      <c r="C20" s="115" t="s">
        <v>171</v>
      </c>
      <c r="D20" s="117">
        <v>44733</v>
      </c>
      <c r="E20" s="118">
        <v>125000</v>
      </c>
      <c r="F20" s="117">
        <v>44748</v>
      </c>
      <c r="G20" s="118">
        <v>125000</v>
      </c>
      <c r="H20" s="118">
        <f t="shared" si="0"/>
        <v>0</v>
      </c>
      <c r="I20" s="119" t="s">
        <v>137</v>
      </c>
    </row>
    <row r="21" spans="1:9" s="112" customFormat="1" ht="31.5" x14ac:dyDescent="0.2">
      <c r="A21" s="115" t="s">
        <v>164</v>
      </c>
      <c r="B21" s="116" t="s">
        <v>176</v>
      </c>
      <c r="C21" s="115" t="s">
        <v>172</v>
      </c>
      <c r="D21" s="117">
        <v>44739</v>
      </c>
      <c r="E21" s="118">
        <v>185000</v>
      </c>
      <c r="F21" s="117">
        <v>44754</v>
      </c>
      <c r="G21" s="118">
        <v>185000</v>
      </c>
      <c r="H21" s="118">
        <f t="shared" si="0"/>
        <v>0</v>
      </c>
      <c r="I21" s="119" t="s">
        <v>137</v>
      </c>
    </row>
    <row r="22" spans="1:9" s="112" customFormat="1" ht="15.75" x14ac:dyDescent="0.2">
      <c r="A22" s="115" t="s">
        <v>165</v>
      </c>
      <c r="B22" s="116" t="s">
        <v>127</v>
      </c>
      <c r="C22" s="115" t="s">
        <v>173</v>
      </c>
      <c r="D22" s="117">
        <v>44739</v>
      </c>
      <c r="E22" s="118">
        <v>4100</v>
      </c>
      <c r="F22" s="117">
        <v>44754</v>
      </c>
      <c r="G22" s="118">
        <v>4100</v>
      </c>
      <c r="H22" s="118">
        <f t="shared" si="0"/>
        <v>0</v>
      </c>
      <c r="I22" s="119" t="s">
        <v>137</v>
      </c>
    </row>
    <row r="23" spans="1:9" s="112" customFormat="1" ht="31.5" x14ac:dyDescent="0.2">
      <c r="A23" s="115" t="s">
        <v>166</v>
      </c>
      <c r="B23" s="116" t="s">
        <v>176</v>
      </c>
      <c r="C23" s="115" t="s">
        <v>174</v>
      </c>
      <c r="D23" s="117">
        <v>44741</v>
      </c>
      <c r="E23" s="118">
        <v>34959.5</v>
      </c>
      <c r="F23" s="117">
        <v>44756</v>
      </c>
      <c r="G23" s="118">
        <v>34959.5</v>
      </c>
      <c r="H23" s="118">
        <f t="shared" si="0"/>
        <v>0</v>
      </c>
      <c r="I23" s="119" t="s">
        <v>137</v>
      </c>
    </row>
    <row r="24" spans="1:9" s="112" customFormat="1" ht="15.75" x14ac:dyDescent="0.2">
      <c r="A24" s="120" t="s">
        <v>138</v>
      </c>
      <c r="B24" s="116" t="s">
        <v>127</v>
      </c>
      <c r="C24" s="115" t="s">
        <v>148</v>
      </c>
      <c r="D24" s="117">
        <v>44684</v>
      </c>
      <c r="E24" s="118">
        <v>118000</v>
      </c>
      <c r="F24" s="117">
        <v>44693</v>
      </c>
      <c r="G24" s="118">
        <v>118000</v>
      </c>
      <c r="H24" s="118">
        <f t="shared" si="0"/>
        <v>0</v>
      </c>
      <c r="I24" s="119" t="s">
        <v>137</v>
      </c>
    </row>
    <row r="25" spans="1:9" s="112" customFormat="1" ht="15.75" x14ac:dyDescent="0.2">
      <c r="A25" s="115" t="s">
        <v>140</v>
      </c>
      <c r="B25" s="116" t="s">
        <v>126</v>
      </c>
      <c r="C25" s="115" t="s">
        <v>150</v>
      </c>
      <c r="D25" s="117">
        <v>44699</v>
      </c>
      <c r="E25" s="118">
        <v>4720</v>
      </c>
      <c r="F25" s="117">
        <v>44713</v>
      </c>
      <c r="G25" s="118">
        <v>4720</v>
      </c>
      <c r="H25" s="118">
        <f t="shared" si="0"/>
        <v>0</v>
      </c>
      <c r="I25" s="119" t="s">
        <v>137</v>
      </c>
    </row>
    <row r="26" spans="1:9" s="112" customFormat="1" ht="15.75" x14ac:dyDescent="0.2">
      <c r="A26" s="115" t="s">
        <v>141</v>
      </c>
      <c r="B26" s="116" t="s">
        <v>126</v>
      </c>
      <c r="C26" s="115" t="s">
        <v>151</v>
      </c>
      <c r="D26" s="117">
        <v>44699</v>
      </c>
      <c r="E26" s="118">
        <v>83721</v>
      </c>
      <c r="F26" s="117">
        <v>44714</v>
      </c>
      <c r="G26" s="118">
        <v>83721</v>
      </c>
      <c r="H26" s="118">
        <f t="shared" si="0"/>
        <v>0</v>
      </c>
      <c r="I26" s="119" t="s">
        <v>137</v>
      </c>
    </row>
    <row r="27" spans="1:9" s="112" customFormat="1" ht="15.75" x14ac:dyDescent="0.2">
      <c r="A27" s="115" t="s">
        <v>143</v>
      </c>
      <c r="B27" s="116" t="s">
        <v>158</v>
      </c>
      <c r="C27" s="115" t="s">
        <v>152</v>
      </c>
      <c r="D27" s="117">
        <v>44708</v>
      </c>
      <c r="E27" s="118">
        <v>300099.96000000002</v>
      </c>
      <c r="F27" s="117">
        <v>44723</v>
      </c>
      <c r="G27" s="118">
        <v>300099.96000000002</v>
      </c>
      <c r="H27" s="118">
        <f t="shared" si="0"/>
        <v>0</v>
      </c>
      <c r="I27" s="119" t="s">
        <v>137</v>
      </c>
    </row>
    <row r="28" spans="1:9" s="112" customFormat="1" ht="15.75" x14ac:dyDescent="0.2">
      <c r="A28" s="115" t="s">
        <v>144</v>
      </c>
      <c r="B28" s="116" t="s">
        <v>126</v>
      </c>
      <c r="C28" s="115" t="s">
        <v>153</v>
      </c>
      <c r="D28" s="117">
        <v>44708</v>
      </c>
      <c r="E28" s="118">
        <v>96288</v>
      </c>
      <c r="F28" s="117">
        <v>44723</v>
      </c>
      <c r="G28" s="118">
        <v>96288</v>
      </c>
      <c r="H28" s="118">
        <f t="shared" si="0"/>
        <v>0</v>
      </c>
      <c r="I28" s="119" t="s">
        <v>137</v>
      </c>
    </row>
    <row r="29" spans="1:9" s="112" customFormat="1" ht="15.75" x14ac:dyDescent="0.2">
      <c r="A29" s="115" t="s">
        <v>145</v>
      </c>
      <c r="B29" s="116" t="s">
        <v>128</v>
      </c>
      <c r="C29" s="115" t="s">
        <v>154</v>
      </c>
      <c r="D29" s="117">
        <v>44711</v>
      </c>
      <c r="E29" s="118">
        <v>3100</v>
      </c>
      <c r="F29" s="117">
        <v>44727</v>
      </c>
      <c r="G29" s="118">
        <v>3100</v>
      </c>
      <c r="H29" s="118">
        <f t="shared" si="0"/>
        <v>0</v>
      </c>
      <c r="I29" s="119" t="s">
        <v>137</v>
      </c>
    </row>
    <row r="30" spans="1:9" s="112" customFormat="1" ht="15.75" x14ac:dyDescent="0.2">
      <c r="A30" s="115" t="s">
        <v>146</v>
      </c>
      <c r="B30" s="116" t="s">
        <v>127</v>
      </c>
      <c r="C30" s="115" t="s">
        <v>155</v>
      </c>
      <c r="D30" s="117">
        <v>44711</v>
      </c>
      <c r="E30" s="118">
        <v>16461</v>
      </c>
      <c r="F30" s="117">
        <v>44726</v>
      </c>
      <c r="G30" s="118">
        <v>16461</v>
      </c>
      <c r="H30" s="118">
        <f t="shared" si="0"/>
        <v>0</v>
      </c>
      <c r="I30" s="119" t="s">
        <v>137</v>
      </c>
    </row>
    <row r="31" spans="1:9" s="112" customFormat="1" ht="15.75" x14ac:dyDescent="0.2">
      <c r="A31" s="115" t="s">
        <v>147</v>
      </c>
      <c r="B31" s="116" t="s">
        <v>127</v>
      </c>
      <c r="C31" s="115" t="s">
        <v>156</v>
      </c>
      <c r="D31" s="117">
        <v>44711</v>
      </c>
      <c r="E31" s="118">
        <v>1516706.4</v>
      </c>
      <c r="F31" s="117">
        <v>44723</v>
      </c>
      <c r="G31" s="118">
        <v>1516706.4</v>
      </c>
      <c r="H31" s="118">
        <f t="shared" si="0"/>
        <v>0</v>
      </c>
      <c r="I31" s="119" t="s">
        <v>137</v>
      </c>
    </row>
    <row r="32" spans="1:9" s="112" customFormat="1" ht="15.75" x14ac:dyDescent="0.2">
      <c r="A32" s="115" t="s">
        <v>132</v>
      </c>
      <c r="B32" s="116" t="s">
        <v>127</v>
      </c>
      <c r="C32" s="115" t="s">
        <v>157</v>
      </c>
      <c r="D32" s="117">
        <v>44711</v>
      </c>
      <c r="E32" s="118">
        <v>132042</v>
      </c>
      <c r="F32" s="117">
        <v>44720</v>
      </c>
      <c r="G32" s="118">
        <v>132042</v>
      </c>
      <c r="H32" s="118">
        <f t="shared" si="0"/>
        <v>0</v>
      </c>
      <c r="I32" s="119" t="s">
        <v>137</v>
      </c>
    </row>
    <row r="33" spans="1:9" s="112" customFormat="1" ht="63" x14ac:dyDescent="0.2">
      <c r="A33" s="115" t="s">
        <v>139</v>
      </c>
      <c r="B33" s="116" t="s">
        <v>288</v>
      </c>
      <c r="C33" s="115" t="s">
        <v>149</v>
      </c>
      <c r="D33" s="117">
        <v>44685</v>
      </c>
      <c r="E33" s="118">
        <v>19735.5</v>
      </c>
      <c r="F33" s="117">
        <v>44700</v>
      </c>
      <c r="G33" s="118">
        <v>0</v>
      </c>
      <c r="H33" s="118">
        <f>+E33-G33</f>
        <v>19735.5</v>
      </c>
      <c r="I33" s="119" t="s">
        <v>101</v>
      </c>
    </row>
    <row r="34" spans="1:9" s="112" customFormat="1" ht="63" x14ac:dyDescent="0.2">
      <c r="A34" s="115" t="s">
        <v>133</v>
      </c>
      <c r="B34" s="116" t="s">
        <v>287</v>
      </c>
      <c r="C34" s="115" t="s">
        <v>135</v>
      </c>
      <c r="D34" s="117">
        <v>44707</v>
      </c>
      <c r="E34" s="118">
        <v>38399.42</v>
      </c>
      <c r="F34" s="117">
        <v>44722</v>
      </c>
      <c r="G34" s="118">
        <v>0</v>
      </c>
      <c r="H34" s="118">
        <f>+E34-G34</f>
        <v>38399.42</v>
      </c>
      <c r="I34" s="119" t="s">
        <v>101</v>
      </c>
    </row>
    <row r="35" spans="1:9" s="112" customFormat="1" ht="78.75" x14ac:dyDescent="0.2">
      <c r="A35" s="115" t="s">
        <v>177</v>
      </c>
      <c r="B35" s="115" t="s">
        <v>286</v>
      </c>
      <c r="C35" s="115" t="s">
        <v>207</v>
      </c>
      <c r="D35" s="117">
        <v>44746</v>
      </c>
      <c r="E35" s="118">
        <v>44250</v>
      </c>
      <c r="F35" s="117">
        <v>44761</v>
      </c>
      <c r="G35" s="118">
        <v>0</v>
      </c>
      <c r="H35" s="118">
        <f t="shared" si="0"/>
        <v>44250</v>
      </c>
      <c r="I35" s="119" t="s">
        <v>101</v>
      </c>
    </row>
    <row r="36" spans="1:9" s="112" customFormat="1" ht="94.5" x14ac:dyDescent="0.2">
      <c r="A36" s="115" t="s">
        <v>178</v>
      </c>
      <c r="B36" s="115" t="s">
        <v>285</v>
      </c>
      <c r="C36" s="115" t="s">
        <v>208</v>
      </c>
      <c r="D36" s="117">
        <v>44746</v>
      </c>
      <c r="E36" s="118">
        <v>9200</v>
      </c>
      <c r="F36" s="117">
        <v>44761</v>
      </c>
      <c r="G36" s="118">
        <v>0</v>
      </c>
      <c r="H36" s="118">
        <f t="shared" si="0"/>
        <v>9200</v>
      </c>
      <c r="I36" s="119" t="s">
        <v>101</v>
      </c>
    </row>
    <row r="37" spans="1:9" s="112" customFormat="1" ht="94.5" x14ac:dyDescent="0.2">
      <c r="A37" s="115" t="s">
        <v>179</v>
      </c>
      <c r="B37" s="115" t="s">
        <v>284</v>
      </c>
      <c r="C37" s="115" t="s">
        <v>209</v>
      </c>
      <c r="D37" s="117">
        <v>44750</v>
      </c>
      <c r="E37" s="118">
        <v>84999.99</v>
      </c>
      <c r="F37" s="117">
        <v>44764</v>
      </c>
      <c r="G37" s="118">
        <v>0</v>
      </c>
      <c r="H37" s="118">
        <f t="shared" si="0"/>
        <v>84999.99</v>
      </c>
      <c r="I37" s="119" t="s">
        <v>101</v>
      </c>
    </row>
    <row r="38" spans="1:9" s="112" customFormat="1" ht="94.5" x14ac:dyDescent="0.2">
      <c r="A38" s="115" t="s">
        <v>179</v>
      </c>
      <c r="B38" s="115" t="s">
        <v>283</v>
      </c>
      <c r="C38" s="115" t="s">
        <v>210</v>
      </c>
      <c r="D38" s="117">
        <v>44750</v>
      </c>
      <c r="E38" s="118">
        <v>36439.33</v>
      </c>
      <c r="F38" s="117">
        <v>44764</v>
      </c>
      <c r="G38" s="118">
        <v>0</v>
      </c>
      <c r="H38" s="118">
        <f t="shared" si="0"/>
        <v>36439.33</v>
      </c>
      <c r="I38" s="119" t="s">
        <v>101</v>
      </c>
    </row>
    <row r="39" spans="1:9" s="112" customFormat="1" ht="78.75" x14ac:dyDescent="0.2">
      <c r="A39" s="115" t="s">
        <v>131</v>
      </c>
      <c r="B39" s="115" t="s">
        <v>282</v>
      </c>
      <c r="C39" s="115" t="s">
        <v>211</v>
      </c>
      <c r="D39" s="117">
        <v>44750</v>
      </c>
      <c r="E39" s="118">
        <v>14679.2</v>
      </c>
      <c r="F39" s="117">
        <v>44765</v>
      </c>
      <c r="G39" s="118">
        <v>0</v>
      </c>
      <c r="H39" s="118">
        <f t="shared" si="0"/>
        <v>14679.2</v>
      </c>
      <c r="I39" s="119" t="s">
        <v>101</v>
      </c>
    </row>
    <row r="40" spans="1:9" s="112" customFormat="1" ht="94.5" x14ac:dyDescent="0.2">
      <c r="A40" s="115" t="s">
        <v>142</v>
      </c>
      <c r="B40" s="115" t="s">
        <v>281</v>
      </c>
      <c r="C40" s="115" t="s">
        <v>212</v>
      </c>
      <c r="D40" s="117">
        <v>44755</v>
      </c>
      <c r="E40" s="118">
        <v>54870</v>
      </c>
      <c r="F40" s="117">
        <v>44770</v>
      </c>
      <c r="G40" s="118">
        <v>0</v>
      </c>
      <c r="H40" s="118">
        <f t="shared" si="0"/>
        <v>54870</v>
      </c>
      <c r="I40" s="119" t="s">
        <v>101</v>
      </c>
    </row>
    <row r="41" spans="1:9" s="112" customFormat="1" ht="63" x14ac:dyDescent="0.2">
      <c r="A41" s="115" t="s">
        <v>180</v>
      </c>
      <c r="B41" s="115" t="s">
        <v>280</v>
      </c>
      <c r="C41" s="115" t="s">
        <v>213</v>
      </c>
      <c r="D41" s="117">
        <v>44757</v>
      </c>
      <c r="E41" s="118">
        <v>82954</v>
      </c>
      <c r="F41" s="117">
        <v>44772</v>
      </c>
      <c r="G41" s="118">
        <v>0</v>
      </c>
      <c r="H41" s="118">
        <f t="shared" si="0"/>
        <v>82954</v>
      </c>
      <c r="I41" s="119" t="s">
        <v>101</v>
      </c>
    </row>
    <row r="42" spans="1:9" s="112" customFormat="1" ht="63" x14ac:dyDescent="0.2">
      <c r="A42" s="115" t="s">
        <v>181</v>
      </c>
      <c r="B42" s="115" t="s">
        <v>279</v>
      </c>
      <c r="C42" s="115" t="s">
        <v>214</v>
      </c>
      <c r="D42" s="117">
        <v>44757</v>
      </c>
      <c r="E42" s="118">
        <v>70195.25</v>
      </c>
      <c r="F42" s="117">
        <v>44771</v>
      </c>
      <c r="G42" s="118">
        <v>0</v>
      </c>
      <c r="H42" s="118">
        <f t="shared" si="0"/>
        <v>70195.25</v>
      </c>
      <c r="I42" s="119" t="s">
        <v>101</v>
      </c>
    </row>
    <row r="43" spans="1:9" s="112" customFormat="1" ht="78.75" x14ac:dyDescent="0.2">
      <c r="A43" s="115" t="s">
        <v>182</v>
      </c>
      <c r="B43" s="115" t="s">
        <v>278</v>
      </c>
      <c r="C43" s="115" t="s">
        <v>215</v>
      </c>
      <c r="D43" s="117">
        <v>44757</v>
      </c>
      <c r="E43" s="118">
        <v>30975</v>
      </c>
      <c r="F43" s="117">
        <v>44772</v>
      </c>
      <c r="G43" s="118">
        <v>0</v>
      </c>
      <c r="H43" s="118">
        <f t="shared" si="0"/>
        <v>30975</v>
      </c>
      <c r="I43" s="119" t="s">
        <v>101</v>
      </c>
    </row>
    <row r="44" spans="1:9" s="112" customFormat="1" ht="63" x14ac:dyDescent="0.2">
      <c r="A44" s="115" t="s">
        <v>144</v>
      </c>
      <c r="B44" s="115" t="s">
        <v>277</v>
      </c>
      <c r="C44" s="115" t="s">
        <v>216</v>
      </c>
      <c r="D44" s="117">
        <v>44757</v>
      </c>
      <c r="E44" s="118">
        <v>33647.699999999997</v>
      </c>
      <c r="F44" s="117">
        <v>44772</v>
      </c>
      <c r="G44" s="118">
        <v>0</v>
      </c>
      <c r="H44" s="118">
        <f t="shared" si="0"/>
        <v>33647.699999999997</v>
      </c>
      <c r="I44" s="119" t="s">
        <v>101</v>
      </c>
    </row>
    <row r="45" spans="1:9" s="112" customFormat="1" ht="63" x14ac:dyDescent="0.2">
      <c r="A45" s="115" t="s">
        <v>183</v>
      </c>
      <c r="B45" s="115" t="s">
        <v>276</v>
      </c>
      <c r="C45" s="115" t="s">
        <v>217</v>
      </c>
      <c r="D45" s="117">
        <v>44757</v>
      </c>
      <c r="E45" s="118">
        <v>79909.98</v>
      </c>
      <c r="F45" s="117">
        <v>44772</v>
      </c>
      <c r="G45" s="118">
        <v>0</v>
      </c>
      <c r="H45" s="118">
        <f t="shared" si="0"/>
        <v>79909.98</v>
      </c>
      <c r="I45" s="119" t="s">
        <v>101</v>
      </c>
    </row>
    <row r="46" spans="1:9" s="112" customFormat="1" ht="63" x14ac:dyDescent="0.2">
      <c r="A46" s="115" t="s">
        <v>184</v>
      </c>
      <c r="B46" s="115" t="s">
        <v>275</v>
      </c>
      <c r="C46" s="115" t="s">
        <v>218</v>
      </c>
      <c r="D46" s="117">
        <v>44757</v>
      </c>
      <c r="E46" s="118">
        <v>45448.46</v>
      </c>
      <c r="F46" s="117">
        <v>44772</v>
      </c>
      <c r="G46" s="118">
        <v>0</v>
      </c>
      <c r="H46" s="118">
        <f t="shared" si="0"/>
        <v>45448.46</v>
      </c>
      <c r="I46" s="119" t="s">
        <v>101</v>
      </c>
    </row>
    <row r="47" spans="1:9" s="112" customFormat="1" ht="78.75" x14ac:dyDescent="0.2">
      <c r="A47" s="115" t="s">
        <v>185</v>
      </c>
      <c r="B47" s="115" t="s">
        <v>274</v>
      </c>
      <c r="C47" s="115" t="s">
        <v>219</v>
      </c>
      <c r="D47" s="117">
        <v>44757</v>
      </c>
      <c r="E47" s="118">
        <v>77000</v>
      </c>
      <c r="F47" s="117">
        <v>44771</v>
      </c>
      <c r="G47" s="118">
        <v>0</v>
      </c>
      <c r="H47" s="118">
        <f t="shared" si="0"/>
        <v>77000</v>
      </c>
      <c r="I47" s="119" t="s">
        <v>101</v>
      </c>
    </row>
    <row r="48" spans="1:9" s="112" customFormat="1" ht="78.75" x14ac:dyDescent="0.2">
      <c r="A48" s="115" t="s">
        <v>186</v>
      </c>
      <c r="B48" s="115" t="s">
        <v>273</v>
      </c>
      <c r="C48" s="115" t="s">
        <v>220</v>
      </c>
      <c r="D48" s="117">
        <v>44757</v>
      </c>
      <c r="E48" s="118">
        <v>246400</v>
      </c>
      <c r="F48" s="117">
        <v>44772</v>
      </c>
      <c r="G48" s="118">
        <v>0</v>
      </c>
      <c r="H48" s="118">
        <f t="shared" si="0"/>
        <v>246400</v>
      </c>
      <c r="I48" s="119" t="s">
        <v>101</v>
      </c>
    </row>
    <row r="49" spans="1:9" s="112" customFormat="1" ht="78.75" x14ac:dyDescent="0.2">
      <c r="A49" s="115" t="s">
        <v>187</v>
      </c>
      <c r="B49" s="115" t="s">
        <v>272</v>
      </c>
      <c r="C49" s="115" t="s">
        <v>221</v>
      </c>
      <c r="D49" s="117">
        <v>44757</v>
      </c>
      <c r="E49" s="118">
        <v>34220</v>
      </c>
      <c r="F49" s="117">
        <v>44771</v>
      </c>
      <c r="G49" s="118">
        <v>0</v>
      </c>
      <c r="H49" s="118">
        <f t="shared" si="0"/>
        <v>34220</v>
      </c>
      <c r="I49" s="119" t="s">
        <v>101</v>
      </c>
    </row>
    <row r="50" spans="1:9" s="112" customFormat="1" ht="63" x14ac:dyDescent="0.2">
      <c r="A50" s="115" t="s">
        <v>180</v>
      </c>
      <c r="B50" s="115" t="s">
        <v>271</v>
      </c>
      <c r="C50" s="115" t="s">
        <v>222</v>
      </c>
      <c r="D50" s="117">
        <v>44757</v>
      </c>
      <c r="E50" s="118">
        <v>33866</v>
      </c>
      <c r="F50" s="117">
        <v>44771</v>
      </c>
      <c r="G50" s="118">
        <v>0</v>
      </c>
      <c r="H50" s="118">
        <f t="shared" si="0"/>
        <v>33866</v>
      </c>
      <c r="I50" s="119" t="s">
        <v>101</v>
      </c>
    </row>
    <row r="51" spans="1:9" s="112" customFormat="1" ht="78.75" x14ac:dyDescent="0.2">
      <c r="A51" s="115" t="s">
        <v>188</v>
      </c>
      <c r="B51" s="115" t="s">
        <v>270</v>
      </c>
      <c r="C51" s="115" t="s">
        <v>223</v>
      </c>
      <c r="D51" s="117">
        <v>44757</v>
      </c>
      <c r="E51" s="118">
        <v>184171.59</v>
      </c>
      <c r="F51" s="117">
        <v>44771</v>
      </c>
      <c r="G51" s="118">
        <v>0</v>
      </c>
      <c r="H51" s="118">
        <f t="shared" si="0"/>
        <v>184171.59</v>
      </c>
      <c r="I51" s="119" t="s">
        <v>101</v>
      </c>
    </row>
    <row r="52" spans="1:9" s="112" customFormat="1" ht="78.75" x14ac:dyDescent="0.2">
      <c r="A52" s="115" t="s">
        <v>185</v>
      </c>
      <c r="B52" s="115" t="s">
        <v>269</v>
      </c>
      <c r="C52" s="115" t="s">
        <v>224</v>
      </c>
      <c r="D52" s="117">
        <v>44757</v>
      </c>
      <c r="E52" s="118">
        <v>120300</v>
      </c>
      <c r="F52" s="117">
        <v>44771</v>
      </c>
      <c r="G52" s="118">
        <v>0</v>
      </c>
      <c r="H52" s="118">
        <f t="shared" si="0"/>
        <v>120300</v>
      </c>
      <c r="I52" s="119" t="s">
        <v>101</v>
      </c>
    </row>
    <row r="53" spans="1:9" s="112" customFormat="1" ht="78.75" x14ac:dyDescent="0.2">
      <c r="A53" s="115" t="s">
        <v>189</v>
      </c>
      <c r="B53" s="115" t="s">
        <v>268</v>
      </c>
      <c r="C53" s="115" t="s">
        <v>225</v>
      </c>
      <c r="D53" s="117">
        <v>44760</v>
      </c>
      <c r="E53" s="118">
        <v>24780</v>
      </c>
      <c r="F53" s="117">
        <v>44772</v>
      </c>
      <c r="G53" s="118">
        <v>0</v>
      </c>
      <c r="H53" s="118">
        <f t="shared" si="0"/>
        <v>24780</v>
      </c>
      <c r="I53" s="119" t="s">
        <v>101</v>
      </c>
    </row>
    <row r="54" spans="1:9" s="112" customFormat="1" ht="63" x14ac:dyDescent="0.2">
      <c r="A54" s="115" t="s">
        <v>190</v>
      </c>
      <c r="B54" s="115" t="s">
        <v>267</v>
      </c>
      <c r="C54" s="115" t="s">
        <v>226</v>
      </c>
      <c r="D54" s="117">
        <v>44760</v>
      </c>
      <c r="E54" s="118">
        <v>82039.5</v>
      </c>
      <c r="F54" s="117">
        <v>44777</v>
      </c>
      <c r="G54" s="118">
        <v>0</v>
      </c>
      <c r="H54" s="118">
        <f t="shared" si="0"/>
        <v>82039.5</v>
      </c>
      <c r="I54" s="119" t="s">
        <v>101</v>
      </c>
    </row>
    <row r="55" spans="1:9" s="112" customFormat="1" ht="78.75" x14ac:dyDescent="0.2">
      <c r="A55" s="115" t="s">
        <v>191</v>
      </c>
      <c r="B55" s="115" t="s">
        <v>266</v>
      </c>
      <c r="C55" s="115" t="s">
        <v>227</v>
      </c>
      <c r="D55" s="117">
        <v>44760</v>
      </c>
      <c r="E55" s="118">
        <v>112613.3</v>
      </c>
      <c r="F55" s="117">
        <v>44760</v>
      </c>
      <c r="G55" s="118">
        <v>0</v>
      </c>
      <c r="H55" s="118">
        <f t="shared" si="0"/>
        <v>112613.3</v>
      </c>
      <c r="I55" s="119" t="s">
        <v>101</v>
      </c>
    </row>
    <row r="56" spans="1:9" s="112" customFormat="1" ht="94.5" x14ac:dyDescent="0.2">
      <c r="A56" s="115" t="s">
        <v>186</v>
      </c>
      <c r="B56" s="115" t="s">
        <v>265</v>
      </c>
      <c r="C56" s="115" t="s">
        <v>228</v>
      </c>
      <c r="D56" s="117">
        <v>44760</v>
      </c>
      <c r="E56" s="118">
        <v>40000</v>
      </c>
      <c r="F56" s="117">
        <v>44772</v>
      </c>
      <c r="G56" s="118">
        <v>0</v>
      </c>
      <c r="H56" s="118">
        <f t="shared" si="0"/>
        <v>40000</v>
      </c>
      <c r="I56" s="119" t="s">
        <v>101</v>
      </c>
    </row>
    <row r="57" spans="1:9" s="112" customFormat="1" ht="63" x14ac:dyDescent="0.2">
      <c r="A57" s="115" t="s">
        <v>144</v>
      </c>
      <c r="B57" s="115" t="s">
        <v>264</v>
      </c>
      <c r="C57" s="115" t="s">
        <v>229</v>
      </c>
      <c r="D57" s="117">
        <v>44760</v>
      </c>
      <c r="E57" s="118">
        <v>18644</v>
      </c>
      <c r="F57" s="117">
        <v>44772</v>
      </c>
      <c r="G57" s="118">
        <v>0</v>
      </c>
      <c r="H57" s="118">
        <f t="shared" si="0"/>
        <v>18644</v>
      </c>
      <c r="I57" s="119" t="s">
        <v>101</v>
      </c>
    </row>
    <row r="58" spans="1:9" s="112" customFormat="1" ht="63" x14ac:dyDescent="0.2">
      <c r="A58" s="115" t="s">
        <v>183</v>
      </c>
      <c r="B58" s="115" t="s">
        <v>263</v>
      </c>
      <c r="C58" s="115" t="s">
        <v>230</v>
      </c>
      <c r="D58" s="117">
        <v>44760</v>
      </c>
      <c r="E58" s="118">
        <v>8909</v>
      </c>
      <c r="F58" s="117">
        <v>44775</v>
      </c>
      <c r="G58" s="118">
        <v>0</v>
      </c>
      <c r="H58" s="118">
        <f t="shared" si="0"/>
        <v>8909</v>
      </c>
      <c r="I58" s="119" t="s">
        <v>101</v>
      </c>
    </row>
    <row r="59" spans="1:9" s="112" customFormat="1" ht="63" x14ac:dyDescent="0.2">
      <c r="A59" s="115" t="s">
        <v>192</v>
      </c>
      <c r="B59" s="115" t="s">
        <v>262</v>
      </c>
      <c r="C59" s="115" t="s">
        <v>231</v>
      </c>
      <c r="D59" s="117">
        <v>44760</v>
      </c>
      <c r="E59" s="118">
        <v>25492.799999999999</v>
      </c>
      <c r="F59" s="117">
        <v>44776</v>
      </c>
      <c r="G59" s="118">
        <v>0</v>
      </c>
      <c r="H59" s="118">
        <f t="shared" si="0"/>
        <v>25492.799999999999</v>
      </c>
      <c r="I59" s="119" t="s">
        <v>101</v>
      </c>
    </row>
    <row r="60" spans="1:9" s="112" customFormat="1" ht="78.75" x14ac:dyDescent="0.2">
      <c r="A60" s="115" t="s">
        <v>193</v>
      </c>
      <c r="B60" s="115" t="s">
        <v>261</v>
      </c>
      <c r="C60" s="115" t="s">
        <v>232</v>
      </c>
      <c r="D60" s="117">
        <v>44760</v>
      </c>
      <c r="E60" s="118">
        <v>58000</v>
      </c>
      <c r="F60" s="117">
        <v>44775</v>
      </c>
      <c r="G60" s="118">
        <v>0</v>
      </c>
      <c r="H60" s="118">
        <f t="shared" si="0"/>
        <v>58000</v>
      </c>
      <c r="I60" s="119" t="s">
        <v>101</v>
      </c>
    </row>
    <row r="61" spans="1:9" s="112" customFormat="1" ht="78.75" x14ac:dyDescent="0.2">
      <c r="A61" s="115" t="s">
        <v>194</v>
      </c>
      <c r="B61" s="115" t="s">
        <v>260</v>
      </c>
      <c r="C61" s="115" t="s">
        <v>233</v>
      </c>
      <c r="D61" s="117">
        <v>44762</v>
      </c>
      <c r="E61" s="118">
        <v>182871.57</v>
      </c>
      <c r="F61" s="117">
        <v>44777</v>
      </c>
      <c r="G61" s="118">
        <v>0</v>
      </c>
      <c r="H61" s="118">
        <f t="shared" si="0"/>
        <v>182871.57</v>
      </c>
      <c r="I61" s="119" t="s">
        <v>101</v>
      </c>
    </row>
    <row r="62" spans="1:9" s="112" customFormat="1" ht="78.75" x14ac:dyDescent="0.2">
      <c r="A62" s="115" t="s">
        <v>195</v>
      </c>
      <c r="B62" s="115" t="s">
        <v>259</v>
      </c>
      <c r="C62" s="115" t="s">
        <v>148</v>
      </c>
      <c r="D62" s="117">
        <v>44762</v>
      </c>
      <c r="E62" s="118">
        <v>128975</v>
      </c>
      <c r="F62" s="117">
        <v>44777</v>
      </c>
      <c r="G62" s="118">
        <v>0</v>
      </c>
      <c r="H62" s="118">
        <f t="shared" si="0"/>
        <v>128975</v>
      </c>
      <c r="I62" s="119" t="s">
        <v>101</v>
      </c>
    </row>
    <row r="63" spans="1:9" s="112" customFormat="1" ht="63" x14ac:dyDescent="0.2">
      <c r="A63" s="115" t="s">
        <v>196</v>
      </c>
      <c r="B63" s="115" t="s">
        <v>258</v>
      </c>
      <c r="C63" s="115" t="s">
        <v>232</v>
      </c>
      <c r="D63" s="117">
        <v>44762</v>
      </c>
      <c r="E63" s="118">
        <v>106141</v>
      </c>
      <c r="F63" s="117">
        <v>44777</v>
      </c>
      <c r="G63" s="118">
        <v>0</v>
      </c>
      <c r="H63" s="118">
        <f t="shared" si="0"/>
        <v>106141</v>
      </c>
      <c r="I63" s="119" t="s">
        <v>101</v>
      </c>
    </row>
    <row r="64" spans="1:9" s="112" customFormat="1" ht="78.75" x14ac:dyDescent="0.2">
      <c r="A64" s="115" t="s">
        <v>144</v>
      </c>
      <c r="B64" s="115" t="s">
        <v>257</v>
      </c>
      <c r="C64" s="115" t="s">
        <v>234</v>
      </c>
      <c r="D64" s="117">
        <v>44762</v>
      </c>
      <c r="E64" s="118">
        <v>6800.34</v>
      </c>
      <c r="F64" s="117">
        <v>44776</v>
      </c>
      <c r="G64" s="118">
        <v>0</v>
      </c>
      <c r="H64" s="118">
        <f t="shared" si="0"/>
        <v>6800.34</v>
      </c>
      <c r="I64" s="119" t="s">
        <v>101</v>
      </c>
    </row>
    <row r="65" spans="1:9" s="112" customFormat="1" ht="78.75" x14ac:dyDescent="0.2">
      <c r="A65" s="115" t="s">
        <v>197</v>
      </c>
      <c r="B65" s="115" t="s">
        <v>256</v>
      </c>
      <c r="C65" s="115" t="s">
        <v>235</v>
      </c>
      <c r="D65" s="117">
        <v>44762</v>
      </c>
      <c r="E65" s="118">
        <v>75472.800000000003</v>
      </c>
      <c r="F65" s="117">
        <v>44777</v>
      </c>
      <c r="G65" s="118">
        <v>0</v>
      </c>
      <c r="H65" s="118">
        <f t="shared" si="0"/>
        <v>75472.800000000003</v>
      </c>
      <c r="I65" s="119" t="s">
        <v>101</v>
      </c>
    </row>
    <row r="66" spans="1:9" s="112" customFormat="1" ht="63" x14ac:dyDescent="0.2">
      <c r="A66" s="115" t="s">
        <v>198</v>
      </c>
      <c r="B66" s="115" t="s">
        <v>255</v>
      </c>
      <c r="C66" s="115" t="s">
        <v>148</v>
      </c>
      <c r="D66" s="117">
        <v>44762</v>
      </c>
      <c r="E66" s="118">
        <v>34810</v>
      </c>
      <c r="F66" s="117">
        <v>44777</v>
      </c>
      <c r="G66" s="118">
        <v>0</v>
      </c>
      <c r="H66" s="118">
        <f t="shared" si="0"/>
        <v>34810</v>
      </c>
      <c r="I66" s="119" t="s">
        <v>101</v>
      </c>
    </row>
    <row r="67" spans="1:9" s="112" customFormat="1" ht="63" x14ac:dyDescent="0.2">
      <c r="A67" s="115" t="s">
        <v>199</v>
      </c>
      <c r="B67" s="115" t="s">
        <v>254</v>
      </c>
      <c r="C67" s="115" t="s">
        <v>236</v>
      </c>
      <c r="D67" s="117">
        <v>44762</v>
      </c>
      <c r="E67" s="118">
        <v>15450</v>
      </c>
      <c r="F67" s="117">
        <v>44777</v>
      </c>
      <c r="G67" s="118">
        <v>0</v>
      </c>
      <c r="H67" s="118">
        <f t="shared" si="0"/>
        <v>15450</v>
      </c>
      <c r="I67" s="119" t="s">
        <v>101</v>
      </c>
    </row>
    <row r="68" spans="1:9" s="112" customFormat="1" ht="78.75" x14ac:dyDescent="0.2">
      <c r="A68" s="115" t="s">
        <v>200</v>
      </c>
      <c r="B68" s="115" t="s">
        <v>253</v>
      </c>
      <c r="C68" s="115" t="s">
        <v>237</v>
      </c>
      <c r="D68" s="117">
        <v>44763</v>
      </c>
      <c r="E68" s="118">
        <v>38497.5</v>
      </c>
      <c r="F68" s="117">
        <v>44778</v>
      </c>
      <c r="G68" s="118">
        <v>0</v>
      </c>
      <c r="H68" s="118">
        <f t="shared" si="0"/>
        <v>38497.5</v>
      </c>
      <c r="I68" s="119" t="s">
        <v>101</v>
      </c>
    </row>
    <row r="69" spans="1:9" s="112" customFormat="1" ht="94.5" x14ac:dyDescent="0.2">
      <c r="A69" s="115" t="s">
        <v>201</v>
      </c>
      <c r="B69" s="115" t="s">
        <v>252</v>
      </c>
      <c r="C69" s="115" t="s">
        <v>222</v>
      </c>
      <c r="D69" s="117">
        <v>44763</v>
      </c>
      <c r="E69" s="118">
        <v>32000</v>
      </c>
      <c r="F69" s="117">
        <v>44777</v>
      </c>
      <c r="G69" s="118">
        <v>0</v>
      </c>
      <c r="H69" s="118">
        <f t="shared" si="0"/>
        <v>32000</v>
      </c>
      <c r="I69" s="119" t="s">
        <v>101</v>
      </c>
    </row>
    <row r="70" spans="1:9" s="112" customFormat="1" ht="78.75" x14ac:dyDescent="0.2">
      <c r="A70" s="115" t="s">
        <v>202</v>
      </c>
      <c r="B70" s="115" t="s">
        <v>251</v>
      </c>
      <c r="C70" s="115" t="s">
        <v>238</v>
      </c>
      <c r="D70" s="117">
        <v>44767</v>
      </c>
      <c r="E70" s="118">
        <v>19470</v>
      </c>
      <c r="F70" s="117">
        <v>44779</v>
      </c>
      <c r="G70" s="118">
        <v>0</v>
      </c>
      <c r="H70" s="118">
        <f t="shared" si="0"/>
        <v>19470</v>
      </c>
      <c r="I70" s="119" t="s">
        <v>101</v>
      </c>
    </row>
    <row r="71" spans="1:9" s="112" customFormat="1" ht="78.75" x14ac:dyDescent="0.2">
      <c r="A71" s="115" t="s">
        <v>203</v>
      </c>
      <c r="B71" s="115" t="s">
        <v>250</v>
      </c>
      <c r="C71" s="115" t="s">
        <v>239</v>
      </c>
      <c r="D71" s="117">
        <v>44767</v>
      </c>
      <c r="E71" s="118">
        <v>6298.79</v>
      </c>
      <c r="F71" s="117">
        <v>44779</v>
      </c>
      <c r="G71" s="118">
        <v>0</v>
      </c>
      <c r="H71" s="118">
        <f t="shared" si="0"/>
        <v>6298.79</v>
      </c>
      <c r="I71" s="119" t="s">
        <v>101</v>
      </c>
    </row>
    <row r="72" spans="1:9" s="112" customFormat="1" ht="78.75" x14ac:dyDescent="0.2">
      <c r="A72" s="115" t="s">
        <v>201</v>
      </c>
      <c r="B72" s="115" t="s">
        <v>249</v>
      </c>
      <c r="C72" s="115" t="s">
        <v>240</v>
      </c>
      <c r="D72" s="117">
        <v>44767</v>
      </c>
      <c r="E72" s="118">
        <v>7500</v>
      </c>
      <c r="F72" s="117">
        <v>44782</v>
      </c>
      <c r="G72" s="118">
        <v>0</v>
      </c>
      <c r="H72" s="118">
        <f t="shared" si="0"/>
        <v>7500</v>
      </c>
      <c r="I72" s="119" t="s">
        <v>101</v>
      </c>
    </row>
    <row r="73" spans="1:9" s="112" customFormat="1" ht="78.75" x14ac:dyDescent="0.2">
      <c r="A73" s="115" t="s">
        <v>204</v>
      </c>
      <c r="B73" s="115" t="s">
        <v>248</v>
      </c>
      <c r="C73" s="115" t="s">
        <v>241</v>
      </c>
      <c r="D73" s="117">
        <v>44768</v>
      </c>
      <c r="E73" s="118">
        <v>6333.33</v>
      </c>
      <c r="F73" s="117">
        <v>44783</v>
      </c>
      <c r="G73" s="118">
        <v>0</v>
      </c>
      <c r="H73" s="118">
        <f t="shared" si="0"/>
        <v>6333.33</v>
      </c>
      <c r="I73" s="119" t="s">
        <v>101</v>
      </c>
    </row>
    <row r="74" spans="1:9" s="112" customFormat="1" ht="63" x14ac:dyDescent="0.2">
      <c r="A74" s="115" t="s">
        <v>205</v>
      </c>
      <c r="B74" s="115" t="s">
        <v>247</v>
      </c>
      <c r="C74" s="115" t="s">
        <v>242</v>
      </c>
      <c r="D74" s="117">
        <v>44769</v>
      </c>
      <c r="E74" s="118">
        <v>59000</v>
      </c>
      <c r="F74" s="117">
        <v>44784</v>
      </c>
      <c r="G74" s="118">
        <v>0</v>
      </c>
      <c r="H74" s="118">
        <f t="shared" si="0"/>
        <v>59000</v>
      </c>
      <c r="I74" s="119" t="s">
        <v>101</v>
      </c>
    </row>
    <row r="75" spans="1:9" s="112" customFormat="1" ht="63" x14ac:dyDescent="0.2">
      <c r="A75" s="115" t="s">
        <v>206</v>
      </c>
      <c r="B75" s="115" t="s">
        <v>246</v>
      </c>
      <c r="C75" s="115" t="s">
        <v>243</v>
      </c>
      <c r="D75" s="117">
        <v>44769</v>
      </c>
      <c r="E75" s="118">
        <v>49784</v>
      </c>
      <c r="F75" s="117">
        <v>44784</v>
      </c>
      <c r="G75" s="118">
        <v>0</v>
      </c>
      <c r="H75" s="118">
        <f t="shared" si="0"/>
        <v>49784</v>
      </c>
      <c r="I75" s="119" t="s">
        <v>101</v>
      </c>
    </row>
    <row r="76" spans="1:9" s="112" customFormat="1" ht="78.75" x14ac:dyDescent="0.2">
      <c r="A76" s="115" t="s">
        <v>203</v>
      </c>
      <c r="B76" s="115" t="s">
        <v>245</v>
      </c>
      <c r="C76" s="115" t="s">
        <v>244</v>
      </c>
      <c r="D76" s="117">
        <v>44769</v>
      </c>
      <c r="E76" s="118">
        <v>41261.99</v>
      </c>
      <c r="F76" s="117">
        <v>44784</v>
      </c>
      <c r="G76" s="118">
        <v>0</v>
      </c>
      <c r="H76" s="118">
        <f t="shared" si="0"/>
        <v>41261.99</v>
      </c>
      <c r="I76" s="119" t="s">
        <v>101</v>
      </c>
    </row>
    <row r="77" spans="1:9" s="112" customFormat="1" ht="16.5" thickBot="1" x14ac:dyDescent="0.25">
      <c r="A77" s="121"/>
      <c r="B77" s="122"/>
      <c r="C77" s="121"/>
      <c r="D77" s="123"/>
      <c r="E77" s="124"/>
      <c r="F77" s="123"/>
      <c r="G77" s="125" t="s">
        <v>136</v>
      </c>
      <c r="H77" s="126">
        <f>SUM(H13:H76)</f>
        <v>2522806.34</v>
      </c>
      <c r="I77" s="127"/>
    </row>
    <row r="78" spans="1:9" s="112" customFormat="1" ht="16.5" thickTop="1" x14ac:dyDescent="0.2">
      <c r="A78" s="121"/>
      <c r="B78" s="122"/>
      <c r="C78" s="121"/>
      <c r="D78" s="123"/>
      <c r="E78" s="124"/>
      <c r="F78" s="123"/>
      <c r="G78" s="125"/>
      <c r="H78" s="128"/>
      <c r="I78" s="127"/>
    </row>
    <row r="79" spans="1:9" s="112" customFormat="1" ht="15.75" x14ac:dyDescent="0.2">
      <c r="A79" s="121"/>
      <c r="B79" s="122"/>
      <c r="C79" s="121"/>
      <c r="D79" s="123"/>
      <c r="E79" s="124"/>
      <c r="F79" s="123"/>
      <c r="G79" s="125"/>
      <c r="H79" s="128"/>
      <c r="I79" s="127"/>
    </row>
    <row r="80" spans="1:9" s="112" customFormat="1" ht="15.75" x14ac:dyDescent="0.2">
      <c r="A80" s="121"/>
      <c r="B80" s="122"/>
      <c r="C80" s="121"/>
      <c r="D80" s="123"/>
      <c r="E80" s="124"/>
      <c r="F80" s="123"/>
      <c r="G80" s="129"/>
      <c r="H80" s="124"/>
      <c r="I80" s="127"/>
    </row>
    <row r="81" spans="1:10" s="112" customFormat="1" x14ac:dyDescent="0.25">
      <c r="A81" s="130"/>
      <c r="B81" s="137" t="s">
        <v>129</v>
      </c>
      <c r="C81" s="137"/>
      <c r="D81" s="130"/>
      <c r="E81" s="130"/>
      <c r="F81" s="130"/>
      <c r="G81" s="130"/>
      <c r="H81" s="130"/>
      <c r="I81" s="130"/>
      <c r="J81" s="105"/>
    </row>
    <row r="82" spans="1:10" s="112" customFormat="1" x14ac:dyDescent="0.25">
      <c r="A82" s="130"/>
      <c r="B82" s="138" t="s">
        <v>130</v>
      </c>
      <c r="C82" s="138"/>
      <c r="D82" s="130"/>
      <c r="E82" s="130"/>
      <c r="F82" s="130"/>
      <c r="G82" s="130"/>
      <c r="H82" s="130"/>
      <c r="I82" s="130"/>
      <c r="J82" s="105"/>
    </row>
    <row r="83" spans="1:10" s="112" customFormat="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s="112" customFormat="1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  <row r="85" spans="1:10" s="112" customFormat="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105"/>
    </row>
    <row r="86" spans="1:10" s="112" customFormat="1" x14ac:dyDescent="0.2">
      <c r="A86" s="105"/>
      <c r="B86" s="105"/>
      <c r="C86" s="105"/>
      <c r="D86" s="105"/>
      <c r="E86" s="107"/>
      <c r="F86" s="105"/>
      <c r="G86" s="105"/>
      <c r="H86" s="105"/>
      <c r="I86" s="105"/>
      <c r="J86" s="105"/>
    </row>
    <row r="87" spans="1:10" s="112" customFormat="1" x14ac:dyDescent="0.35">
      <c r="A87" s="104"/>
      <c r="B87" s="105"/>
      <c r="C87" s="106"/>
      <c r="D87" s="104"/>
      <c r="E87" s="107"/>
      <c r="F87" s="104"/>
      <c r="G87" s="104"/>
      <c r="H87" s="91"/>
      <c r="I87" s="104"/>
      <c r="J87" s="105"/>
    </row>
    <row r="88" spans="1:10" s="112" customFormat="1" x14ac:dyDescent="0.35">
      <c r="A88" s="104"/>
      <c r="B88" s="105"/>
      <c r="C88" s="106"/>
      <c r="D88" s="104"/>
      <c r="E88" s="107"/>
      <c r="F88" s="104"/>
      <c r="G88" s="104"/>
      <c r="H88" s="91"/>
      <c r="I88" s="104"/>
      <c r="J88" s="105"/>
    </row>
    <row r="89" spans="1:10" s="112" customFormat="1" x14ac:dyDescent="0.35">
      <c r="A89" s="104"/>
      <c r="B89" s="105"/>
      <c r="C89" s="106"/>
      <c r="D89" s="104"/>
      <c r="E89" s="107"/>
      <c r="F89" s="104"/>
      <c r="G89" s="104"/>
      <c r="H89" s="91"/>
      <c r="I89" s="104"/>
      <c r="J89" s="105"/>
    </row>
    <row r="90" spans="1:10" s="112" customFormat="1" x14ac:dyDescent="0.35">
      <c r="A90" s="104"/>
      <c r="B90" s="105"/>
      <c r="C90" s="106"/>
      <c r="D90" s="104"/>
      <c r="E90" s="107"/>
      <c r="F90" s="104"/>
      <c r="G90" s="104"/>
      <c r="H90" s="91"/>
      <c r="I90" s="104"/>
      <c r="J90" s="105"/>
    </row>
    <row r="91" spans="1:10" s="112" customFormat="1" x14ac:dyDescent="0.35">
      <c r="A91" s="104"/>
      <c r="B91" s="105"/>
      <c r="C91" s="106"/>
      <c r="D91" s="104"/>
      <c r="E91" s="107"/>
      <c r="F91" s="104"/>
      <c r="G91" s="104"/>
      <c r="H91" s="91"/>
      <c r="I91" s="104"/>
      <c r="J91" s="105"/>
    </row>
    <row r="92" spans="1:10" s="112" customFormat="1" x14ac:dyDescent="0.35">
      <c r="A92" s="104"/>
      <c r="B92" s="105"/>
      <c r="C92" s="106"/>
      <c r="D92" s="104"/>
      <c r="E92" s="107"/>
      <c r="F92" s="104"/>
      <c r="G92" s="104"/>
      <c r="H92" s="91"/>
      <c r="I92" s="104"/>
      <c r="J92" s="105"/>
    </row>
    <row r="93" spans="1:10" s="112" customFormat="1" x14ac:dyDescent="0.35">
      <c r="A93" s="104"/>
      <c r="B93" s="105"/>
      <c r="C93" s="106"/>
      <c r="D93" s="104"/>
      <c r="E93" s="107"/>
      <c r="F93" s="104"/>
      <c r="G93" s="104"/>
      <c r="H93" s="91"/>
      <c r="I93" s="104"/>
      <c r="J93" s="105"/>
    </row>
    <row r="94" spans="1:10" s="112" customFormat="1" x14ac:dyDescent="0.35">
      <c r="A94" s="104"/>
      <c r="B94" s="105"/>
      <c r="C94" s="106"/>
      <c r="D94" s="104"/>
      <c r="E94" s="107"/>
      <c r="F94" s="104"/>
      <c r="G94" s="104"/>
      <c r="H94" s="91"/>
      <c r="I94" s="104"/>
      <c r="J94" s="105"/>
    </row>
    <row r="95" spans="1:10" s="112" customFormat="1" x14ac:dyDescent="0.35">
      <c r="A95" s="104"/>
      <c r="B95" s="105"/>
      <c r="C95" s="106"/>
      <c r="D95" s="104"/>
      <c r="E95" s="107"/>
      <c r="F95" s="104"/>
      <c r="G95" s="104"/>
      <c r="H95" s="91"/>
      <c r="I95" s="104"/>
      <c r="J95" s="105"/>
    </row>
    <row r="96" spans="1:10" s="112" customFormat="1" x14ac:dyDescent="0.35">
      <c r="A96" s="104"/>
      <c r="B96" s="105"/>
      <c r="C96" s="106"/>
      <c r="D96" s="104"/>
      <c r="E96" s="107"/>
      <c r="F96" s="104"/>
      <c r="G96" s="104"/>
      <c r="H96" s="91"/>
      <c r="I96" s="104"/>
      <c r="J96" s="105"/>
    </row>
    <row r="97" spans="1:10" s="112" customFormat="1" x14ac:dyDescent="0.35">
      <c r="A97" s="104"/>
      <c r="B97" s="105"/>
      <c r="C97" s="106"/>
      <c r="D97" s="104"/>
      <c r="E97" s="107"/>
      <c r="F97" s="104"/>
      <c r="G97" s="104"/>
      <c r="H97" s="91"/>
      <c r="I97" s="104"/>
      <c r="J97" s="105"/>
    </row>
    <row r="98" spans="1:10" s="112" customFormat="1" x14ac:dyDescent="0.35">
      <c r="A98" s="104"/>
      <c r="B98" s="105"/>
      <c r="C98" s="106"/>
      <c r="D98" s="104"/>
      <c r="E98" s="107"/>
      <c r="F98" s="104"/>
      <c r="G98" s="104"/>
      <c r="H98" s="91"/>
      <c r="I98" s="104"/>
      <c r="J98" s="105"/>
    </row>
    <row r="99" spans="1:10" s="112" customFormat="1" x14ac:dyDescent="0.35">
      <c r="A99" s="104"/>
      <c r="B99" s="105"/>
      <c r="C99" s="106"/>
      <c r="D99" s="104"/>
      <c r="E99" s="107"/>
      <c r="F99" s="104"/>
      <c r="G99" s="104"/>
      <c r="H99" s="91"/>
      <c r="I99" s="104"/>
      <c r="J99" s="105"/>
    </row>
    <row r="100" spans="1:10" s="112" customFormat="1" x14ac:dyDescent="0.35">
      <c r="A100" s="104"/>
      <c r="B100" s="105"/>
      <c r="C100" s="106"/>
      <c r="D100" s="104"/>
      <c r="E100" s="107"/>
      <c r="F100" s="104"/>
      <c r="G100" s="104"/>
      <c r="H100" s="91"/>
      <c r="I100" s="104"/>
      <c r="J100" s="105"/>
    </row>
    <row r="101" spans="1:10" s="112" customFormat="1" x14ac:dyDescent="0.35">
      <c r="A101" s="104"/>
      <c r="B101" s="105"/>
      <c r="C101" s="106"/>
      <c r="D101" s="104"/>
      <c r="E101" s="107"/>
      <c r="F101" s="104"/>
      <c r="G101" s="104"/>
      <c r="H101" s="91"/>
      <c r="I101" s="104"/>
      <c r="J101" s="105"/>
    </row>
    <row r="102" spans="1:10" s="112" customFormat="1" x14ac:dyDescent="0.35">
      <c r="A102" s="104"/>
      <c r="B102" s="105"/>
      <c r="C102" s="106"/>
      <c r="D102" s="104"/>
      <c r="E102" s="107"/>
      <c r="F102" s="104"/>
      <c r="G102" s="104"/>
      <c r="H102" s="91"/>
      <c r="I102" s="104"/>
      <c r="J102" s="105"/>
    </row>
    <row r="103" spans="1:10" s="112" customFormat="1" x14ac:dyDescent="0.35">
      <c r="A103" s="104"/>
      <c r="B103" s="105"/>
      <c r="C103" s="106"/>
      <c r="D103" s="104"/>
      <c r="E103" s="107"/>
      <c r="F103" s="104"/>
      <c r="G103" s="104"/>
      <c r="H103" s="91"/>
      <c r="I103" s="104"/>
      <c r="J103" s="105"/>
    </row>
    <row r="104" spans="1:10" s="112" customFormat="1" x14ac:dyDescent="0.35">
      <c r="A104" s="104"/>
      <c r="B104" s="105"/>
      <c r="C104" s="106"/>
      <c r="D104" s="104"/>
      <c r="E104" s="107"/>
      <c r="F104" s="104"/>
      <c r="G104" s="104"/>
      <c r="H104" s="91"/>
      <c r="I104" s="104"/>
      <c r="J104" s="105"/>
    </row>
    <row r="105" spans="1:10" s="112" customFormat="1" x14ac:dyDescent="0.35">
      <c r="A105" s="104"/>
      <c r="B105" s="105"/>
      <c r="C105" s="106"/>
      <c r="D105" s="104"/>
      <c r="E105" s="107"/>
      <c r="F105" s="104"/>
      <c r="G105" s="104"/>
      <c r="H105" s="91"/>
      <c r="I105" s="104"/>
      <c r="J105" s="105"/>
    </row>
    <row r="106" spans="1:10" s="112" customFormat="1" x14ac:dyDescent="0.35">
      <c r="A106" s="104"/>
      <c r="B106" s="105"/>
      <c r="C106" s="106"/>
      <c r="D106" s="104"/>
      <c r="E106" s="107"/>
      <c r="F106" s="104"/>
      <c r="G106" s="104"/>
      <c r="H106" s="91"/>
      <c r="I106" s="104"/>
      <c r="J106" s="105"/>
    </row>
    <row r="107" spans="1:10" s="112" customFormat="1" x14ac:dyDescent="0.35">
      <c r="A107" s="104"/>
      <c r="B107" s="105"/>
      <c r="C107" s="106"/>
      <c r="D107" s="104"/>
      <c r="E107" s="107"/>
      <c r="F107" s="104"/>
      <c r="G107" s="104"/>
      <c r="H107" s="91"/>
      <c r="I107" s="104"/>
      <c r="J107" s="105"/>
    </row>
    <row r="108" spans="1:10" s="112" customFormat="1" x14ac:dyDescent="0.35">
      <c r="A108" s="104"/>
      <c r="B108" s="105"/>
      <c r="C108" s="106"/>
      <c r="D108" s="104"/>
      <c r="E108" s="107"/>
      <c r="F108" s="104"/>
      <c r="G108" s="104"/>
      <c r="H108" s="91"/>
      <c r="I108" s="104"/>
      <c r="J108" s="105"/>
    </row>
    <row r="109" spans="1:10" s="112" customFormat="1" x14ac:dyDescent="0.35">
      <c r="A109" s="104"/>
      <c r="B109" s="105"/>
      <c r="C109" s="106"/>
      <c r="D109" s="104"/>
      <c r="E109" s="107"/>
      <c r="F109" s="104"/>
      <c r="G109" s="104"/>
      <c r="H109" s="91"/>
      <c r="I109" s="104"/>
      <c r="J109" s="105"/>
    </row>
    <row r="110" spans="1:10" s="112" customFormat="1" x14ac:dyDescent="0.35">
      <c r="A110" s="104"/>
      <c r="B110" s="105"/>
      <c r="C110" s="106"/>
      <c r="D110" s="104"/>
      <c r="E110" s="107"/>
      <c r="F110" s="104"/>
      <c r="G110" s="104"/>
      <c r="H110" s="91"/>
      <c r="I110" s="104"/>
      <c r="J110" s="105"/>
    </row>
    <row r="111" spans="1:10" s="112" customFormat="1" x14ac:dyDescent="0.35">
      <c r="A111" s="104"/>
      <c r="B111" s="105"/>
      <c r="C111" s="106"/>
      <c r="D111" s="104"/>
      <c r="E111" s="107"/>
      <c r="F111" s="104"/>
      <c r="G111" s="104"/>
      <c r="H111" s="91"/>
      <c r="I111" s="104"/>
      <c r="J111" s="105"/>
    </row>
    <row r="112" spans="1:10" s="112" customFormat="1" x14ac:dyDescent="0.35">
      <c r="A112" s="104"/>
      <c r="B112" s="105"/>
      <c r="C112" s="106"/>
      <c r="D112" s="104"/>
      <c r="E112" s="107"/>
      <c r="F112" s="104"/>
      <c r="G112" s="104"/>
      <c r="H112" s="91"/>
      <c r="I112" s="104"/>
      <c r="J112" s="105"/>
    </row>
    <row r="113" spans="1:10" s="112" customFormat="1" x14ac:dyDescent="0.35">
      <c r="A113" s="104"/>
      <c r="B113" s="105"/>
      <c r="C113" s="106"/>
      <c r="D113" s="104"/>
      <c r="E113" s="107"/>
      <c r="F113" s="104"/>
      <c r="G113" s="104"/>
      <c r="H113" s="91"/>
      <c r="I113" s="104"/>
      <c r="J113" s="105"/>
    </row>
    <row r="114" spans="1:10" s="112" customFormat="1" x14ac:dyDescent="0.35">
      <c r="A114" s="104"/>
      <c r="B114" s="105"/>
      <c r="C114" s="106"/>
      <c r="D114" s="104"/>
      <c r="E114" s="107"/>
      <c r="F114" s="104"/>
      <c r="G114" s="104"/>
      <c r="H114" s="91"/>
      <c r="I114" s="104"/>
      <c r="J114" s="105"/>
    </row>
    <row r="115" spans="1:10" s="112" customFormat="1" x14ac:dyDescent="0.35">
      <c r="A115" s="104"/>
      <c r="B115" s="105"/>
      <c r="C115" s="106"/>
      <c r="D115" s="104"/>
      <c r="E115" s="107"/>
      <c r="F115" s="104"/>
      <c r="G115" s="104"/>
      <c r="H115" s="91"/>
      <c r="I115" s="104"/>
      <c r="J115" s="105"/>
    </row>
    <row r="116" spans="1:10" s="112" customFormat="1" x14ac:dyDescent="0.35">
      <c r="A116" s="104"/>
      <c r="B116" s="105"/>
      <c r="C116" s="106"/>
      <c r="D116" s="104"/>
      <c r="E116" s="107"/>
      <c r="F116" s="104"/>
      <c r="G116" s="104"/>
      <c r="H116" s="91"/>
      <c r="I116" s="104"/>
      <c r="J116" s="105"/>
    </row>
    <row r="117" spans="1:10" s="112" customFormat="1" x14ac:dyDescent="0.35">
      <c r="A117" s="104"/>
      <c r="B117" s="105"/>
      <c r="C117" s="106"/>
      <c r="D117" s="104"/>
      <c r="E117" s="107"/>
      <c r="F117" s="104"/>
      <c r="G117" s="104"/>
      <c r="H117" s="91"/>
      <c r="I117" s="104"/>
      <c r="J117" s="105"/>
    </row>
    <row r="118" spans="1:10" s="112" customFormat="1" x14ac:dyDescent="0.35">
      <c r="A118" s="104"/>
      <c r="B118" s="105"/>
      <c r="C118" s="106"/>
      <c r="D118" s="104"/>
      <c r="E118" s="107"/>
      <c r="F118" s="104"/>
      <c r="G118" s="104"/>
      <c r="H118" s="91"/>
      <c r="I118" s="104"/>
      <c r="J118" s="105"/>
    </row>
    <row r="119" spans="1:10" s="112" customFormat="1" x14ac:dyDescent="0.35">
      <c r="A119" s="104"/>
      <c r="B119" s="105"/>
      <c r="C119" s="106"/>
      <c r="D119" s="104"/>
      <c r="E119" s="107"/>
      <c r="F119" s="104"/>
      <c r="G119" s="104"/>
      <c r="H119" s="91"/>
      <c r="I119" s="104"/>
      <c r="J119" s="105"/>
    </row>
    <row r="120" spans="1:10" s="112" customFormat="1" x14ac:dyDescent="0.35">
      <c r="A120" s="104"/>
      <c r="B120" s="105"/>
      <c r="C120" s="106"/>
      <c r="D120" s="104"/>
      <c r="E120" s="107"/>
      <c r="F120" s="104"/>
      <c r="G120" s="104"/>
      <c r="H120" s="91"/>
      <c r="I120" s="104"/>
      <c r="J120" s="105"/>
    </row>
    <row r="121" spans="1:10" s="112" customFormat="1" x14ac:dyDescent="0.35">
      <c r="A121" s="104"/>
      <c r="B121" s="105"/>
      <c r="C121" s="106"/>
      <c r="D121" s="104"/>
      <c r="E121" s="107"/>
      <c r="F121" s="104"/>
      <c r="G121" s="104"/>
      <c r="H121" s="91"/>
      <c r="I121" s="104"/>
      <c r="J121" s="105"/>
    </row>
    <row r="122" spans="1:10" s="112" customFormat="1" x14ac:dyDescent="0.35">
      <c r="A122" s="104"/>
      <c r="B122" s="105"/>
      <c r="C122" s="106"/>
      <c r="D122" s="104"/>
      <c r="E122" s="107"/>
      <c r="F122" s="104"/>
      <c r="G122" s="104"/>
      <c r="H122" s="91"/>
      <c r="I122" s="104"/>
      <c r="J122" s="105"/>
    </row>
    <row r="123" spans="1:10" s="112" customFormat="1" x14ac:dyDescent="0.35">
      <c r="A123" s="104"/>
      <c r="B123" s="105"/>
      <c r="C123" s="106"/>
      <c r="D123" s="104"/>
      <c r="E123" s="107"/>
      <c r="F123" s="104"/>
      <c r="G123" s="104"/>
      <c r="H123" s="91"/>
      <c r="I123" s="104"/>
      <c r="J123" s="105"/>
    </row>
    <row r="124" spans="1:10" s="112" customFormat="1" x14ac:dyDescent="0.35">
      <c r="A124" s="104"/>
      <c r="B124" s="105"/>
      <c r="C124" s="106"/>
      <c r="D124" s="104"/>
      <c r="E124" s="107"/>
      <c r="F124" s="104"/>
      <c r="G124" s="104"/>
      <c r="H124" s="91"/>
      <c r="I124" s="104"/>
      <c r="J124" s="105"/>
    </row>
    <row r="125" spans="1:10" s="112" customFormat="1" x14ac:dyDescent="0.35">
      <c r="A125" s="104"/>
      <c r="B125" s="105"/>
      <c r="C125" s="106"/>
      <c r="D125" s="104"/>
      <c r="E125" s="107"/>
      <c r="F125" s="104"/>
      <c r="G125" s="104"/>
      <c r="H125" s="91"/>
      <c r="I125" s="104"/>
      <c r="J125" s="105"/>
    </row>
    <row r="126" spans="1:10" s="112" customFormat="1" x14ac:dyDescent="0.35">
      <c r="A126" s="104"/>
      <c r="B126" s="105"/>
      <c r="C126" s="106"/>
      <c r="D126" s="104"/>
      <c r="E126" s="107"/>
      <c r="F126" s="104"/>
      <c r="G126" s="104"/>
      <c r="H126" s="91"/>
      <c r="I126" s="104"/>
      <c r="J126" s="105"/>
    </row>
    <row r="127" spans="1:10" s="112" customFormat="1" x14ac:dyDescent="0.35">
      <c r="A127" s="104"/>
      <c r="B127" s="105"/>
      <c r="C127" s="106"/>
      <c r="D127" s="104"/>
      <c r="E127" s="107"/>
      <c r="F127" s="104"/>
      <c r="G127" s="104"/>
      <c r="H127" s="91"/>
      <c r="I127" s="104"/>
      <c r="J127" s="105"/>
    </row>
    <row r="128" spans="1:10" s="112" customFormat="1" x14ac:dyDescent="0.35">
      <c r="A128" s="104"/>
      <c r="B128" s="105"/>
      <c r="C128" s="106"/>
      <c r="D128" s="104"/>
      <c r="E128" s="107"/>
      <c r="F128" s="104"/>
      <c r="G128" s="104"/>
      <c r="H128" s="91"/>
      <c r="I128" s="104"/>
      <c r="J128" s="105"/>
    </row>
    <row r="129" spans="1:10" s="112" customFormat="1" x14ac:dyDescent="0.35">
      <c r="A129" s="104"/>
      <c r="B129" s="105"/>
      <c r="C129" s="106"/>
      <c r="D129" s="104"/>
      <c r="E129" s="107"/>
      <c r="F129" s="104"/>
      <c r="G129" s="104"/>
      <c r="H129" s="91"/>
      <c r="I129" s="104"/>
      <c r="J129" s="105"/>
    </row>
    <row r="130" spans="1:10" s="112" customFormat="1" x14ac:dyDescent="0.35">
      <c r="A130" s="104"/>
      <c r="B130" s="105"/>
      <c r="C130" s="106"/>
      <c r="D130" s="104"/>
      <c r="E130" s="107"/>
      <c r="F130" s="104"/>
      <c r="G130" s="104"/>
      <c r="H130" s="91"/>
      <c r="I130" s="104"/>
      <c r="J130" s="105"/>
    </row>
    <row r="131" spans="1:10" s="112" customFormat="1" x14ac:dyDescent="0.35">
      <c r="A131" s="104"/>
      <c r="B131" s="105"/>
      <c r="C131" s="106"/>
      <c r="D131" s="104"/>
      <c r="E131" s="107"/>
      <c r="F131" s="104"/>
      <c r="G131" s="104"/>
      <c r="H131" s="91"/>
      <c r="I131" s="104"/>
      <c r="J131" s="105"/>
    </row>
    <row r="132" spans="1:10" s="112" customFormat="1" x14ac:dyDescent="0.35">
      <c r="A132" s="104"/>
      <c r="B132" s="105"/>
      <c r="C132" s="106"/>
      <c r="D132" s="104"/>
      <c r="E132" s="107"/>
      <c r="F132" s="104"/>
      <c r="G132" s="104"/>
      <c r="H132" s="91"/>
      <c r="I132" s="104"/>
      <c r="J132" s="105"/>
    </row>
    <row r="133" spans="1:10" s="112" customFormat="1" x14ac:dyDescent="0.35">
      <c r="A133" s="104"/>
      <c r="B133" s="105"/>
      <c r="C133" s="106"/>
      <c r="D133" s="104"/>
      <c r="E133" s="107"/>
      <c r="F133" s="104"/>
      <c r="G133" s="104"/>
      <c r="H133" s="91"/>
      <c r="I133" s="104"/>
      <c r="J133" s="105"/>
    </row>
    <row r="134" spans="1:10" s="112" customFormat="1" x14ac:dyDescent="0.35">
      <c r="A134" s="104"/>
      <c r="B134" s="105"/>
      <c r="C134" s="106"/>
      <c r="D134" s="104"/>
      <c r="E134" s="107"/>
      <c r="F134" s="104"/>
      <c r="G134" s="104"/>
      <c r="H134" s="91"/>
      <c r="I134" s="104"/>
      <c r="J134" s="105"/>
    </row>
    <row r="135" spans="1:10" s="112" customFormat="1" x14ac:dyDescent="0.35">
      <c r="A135" s="104"/>
      <c r="B135" s="105"/>
      <c r="C135" s="106"/>
      <c r="D135" s="104"/>
      <c r="E135" s="107"/>
      <c r="F135" s="104"/>
      <c r="G135" s="104"/>
      <c r="H135" s="91"/>
      <c r="I135" s="104"/>
      <c r="J135" s="105"/>
    </row>
    <row r="136" spans="1:10" s="112" customFormat="1" x14ac:dyDescent="0.35">
      <c r="A136" s="104"/>
      <c r="B136" s="105"/>
      <c r="C136" s="106"/>
      <c r="D136" s="104"/>
      <c r="E136" s="107"/>
      <c r="F136" s="104"/>
      <c r="G136" s="104"/>
      <c r="H136" s="91"/>
      <c r="I136" s="104"/>
      <c r="J136" s="105"/>
    </row>
    <row r="137" spans="1:10" s="112" customFormat="1" x14ac:dyDescent="0.35">
      <c r="A137" s="104"/>
      <c r="B137" s="105"/>
      <c r="C137" s="106"/>
      <c r="D137" s="104"/>
      <c r="E137" s="107"/>
      <c r="F137" s="104"/>
      <c r="G137" s="104"/>
      <c r="H137" s="91"/>
      <c r="I137" s="104"/>
      <c r="J137" s="105"/>
    </row>
  </sheetData>
  <mergeCells count="14">
    <mergeCell ref="B81:C81"/>
    <mergeCell ref="B82:C82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 x14ac:dyDescent="0.2">
      <c r="A7" s="76" t="s">
        <v>10</v>
      </c>
    </row>
    <row r="8" spans="1:8" ht="18.75" customHeight="1" x14ac:dyDescent="0.2">
      <c r="A8" s="76"/>
    </row>
    <row r="9" spans="1:8" ht="18.75" customHeight="1" x14ac:dyDescent="0.2">
      <c r="A9" s="79"/>
    </row>
    <row r="10" spans="1:8" ht="18.75" customHeight="1" x14ac:dyDescent="0.2">
      <c r="B10" s="80"/>
      <c r="C10" s="80"/>
    </row>
    <row r="13" spans="1:8" ht="18.75" customHeight="1" x14ac:dyDescent="0.2">
      <c r="A13" s="79"/>
    </row>
    <row r="14" spans="1:8" ht="18.75" customHeight="1" thickBot="1" x14ac:dyDescent="0.25"/>
    <row r="15" spans="1:8" ht="18" customHeight="1" thickBot="1" x14ac:dyDescent="0.25">
      <c r="A15" s="86" t="s">
        <v>48</v>
      </c>
      <c r="B15" s="87">
        <v>2021</v>
      </c>
      <c r="C15" s="88">
        <v>2020</v>
      </c>
    </row>
    <row r="16" spans="1:8" ht="18.75" customHeight="1" x14ac:dyDescent="0.2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 x14ac:dyDescent="0.2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 x14ac:dyDescent="0.2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 x14ac:dyDescent="0.2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 x14ac:dyDescent="0.2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 x14ac:dyDescent="0.2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 x14ac:dyDescent="0.2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 x14ac:dyDescent="0.2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 x14ac:dyDescent="0.2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 x14ac:dyDescent="0.2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 x14ac:dyDescent="0.2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 x14ac:dyDescent="0.2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 x14ac:dyDescent="0.2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 x14ac:dyDescent="0.2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 x14ac:dyDescent="0.2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 x14ac:dyDescent="0.2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 x14ac:dyDescent="0.2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 x14ac:dyDescent="0.2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 x14ac:dyDescent="0.2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 x14ac:dyDescent="0.2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 x14ac:dyDescent="0.2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 x14ac:dyDescent="0.2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 x14ac:dyDescent="0.2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 x14ac:dyDescent="0.2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 x14ac:dyDescent="0.2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 x14ac:dyDescent="0.2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 x14ac:dyDescent="0.25">
      <c r="A42" s="69"/>
      <c r="B42" s="72"/>
      <c r="C42" s="72"/>
      <c r="E42" s="81"/>
      <c r="F42" s="82"/>
      <c r="G42" s="83"/>
      <c r="H42" s="84"/>
    </row>
    <row r="43" spans="1:8" ht="15.75" customHeight="1" x14ac:dyDescent="0.2">
      <c r="A43" s="149" t="s">
        <v>48</v>
      </c>
      <c r="B43" s="151">
        <v>2021</v>
      </c>
      <c r="C43" s="151">
        <v>2020</v>
      </c>
      <c r="E43" s="81"/>
      <c r="F43" s="82"/>
      <c r="G43" s="83"/>
      <c r="H43" s="84"/>
    </row>
    <row r="44" spans="1:8" ht="18.75" hidden="1" customHeight="1" thickBot="1" x14ac:dyDescent="0.25">
      <c r="A44" s="150"/>
      <c r="B44" s="152"/>
      <c r="C44" s="152"/>
      <c r="E44" s="81"/>
      <c r="F44" s="82"/>
      <c r="G44" s="83"/>
      <c r="H44" s="84"/>
    </row>
    <row r="45" spans="1:8" ht="18.75" customHeight="1" x14ac:dyDescent="0.2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 x14ac:dyDescent="0.2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 x14ac:dyDescent="0.2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 x14ac:dyDescent="0.2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 x14ac:dyDescent="0.2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 x14ac:dyDescent="0.2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 x14ac:dyDescent="0.2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 x14ac:dyDescent="0.2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 x14ac:dyDescent="0.2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 x14ac:dyDescent="0.2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 x14ac:dyDescent="0.2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 x14ac:dyDescent="0.2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 x14ac:dyDescent="0.2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 x14ac:dyDescent="0.2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 x14ac:dyDescent="0.2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 x14ac:dyDescent="0.2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 x14ac:dyDescent="0.2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 x14ac:dyDescent="0.2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 x14ac:dyDescent="0.2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 x14ac:dyDescent="0.2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 x14ac:dyDescent="0.2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 x14ac:dyDescent="0.2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 x14ac:dyDescent="0.2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 x14ac:dyDescent="0.2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 x14ac:dyDescent="0.2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 x14ac:dyDescent="0.2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 x14ac:dyDescent="0.2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 x14ac:dyDescent="0.2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 x14ac:dyDescent="0.2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 x14ac:dyDescent="0.2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 x14ac:dyDescent="0.2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 x14ac:dyDescent="0.2">
      <c r="A76" s="66"/>
      <c r="B76" s="73"/>
      <c r="C76" s="71"/>
      <c r="E76" s="81"/>
      <c r="F76" s="82"/>
      <c r="G76" s="83"/>
      <c r="H76" s="84"/>
    </row>
    <row r="77" spans="1:8" ht="18.75" customHeight="1" thickBot="1" x14ac:dyDescent="0.25">
      <c r="A77" s="66"/>
      <c r="B77" s="73"/>
      <c r="C77" s="71"/>
      <c r="E77" s="81"/>
      <c r="F77" s="82"/>
      <c r="G77" s="83"/>
      <c r="H77" s="84"/>
    </row>
    <row r="78" spans="1:8" ht="18.75" customHeight="1" x14ac:dyDescent="0.2">
      <c r="A78" s="149" t="s">
        <v>48</v>
      </c>
      <c r="B78" s="151">
        <v>2021</v>
      </c>
      <c r="C78" s="151">
        <v>2020</v>
      </c>
      <c r="E78" s="81"/>
      <c r="F78" s="82"/>
      <c r="G78" s="83"/>
      <c r="H78" s="84"/>
    </row>
    <row r="79" spans="1:8" ht="0.75" customHeight="1" thickBot="1" x14ac:dyDescent="0.25">
      <c r="A79" s="150"/>
      <c r="B79" s="152"/>
      <c r="C79" s="152"/>
      <c r="E79" s="81"/>
      <c r="F79" s="82"/>
      <c r="G79" s="83"/>
      <c r="H79" s="84"/>
    </row>
    <row r="80" spans="1:8" ht="18.75" customHeight="1" x14ac:dyDescent="0.2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 x14ac:dyDescent="0.2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 x14ac:dyDescent="0.2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 x14ac:dyDescent="0.2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 x14ac:dyDescent="0.2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 x14ac:dyDescent="0.2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 x14ac:dyDescent="0.2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 x14ac:dyDescent="0.2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 x14ac:dyDescent="0.2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 x14ac:dyDescent="0.2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 x14ac:dyDescent="0.2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 x14ac:dyDescent="0.2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 x14ac:dyDescent="0.2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 x14ac:dyDescent="0.2">
      <c r="B93" s="78"/>
      <c r="C93" s="78"/>
    </row>
    <row r="95" spans="1:8" ht="18.75" customHeight="1" x14ac:dyDescent="0.2">
      <c r="B95" s="78"/>
      <c r="C95" s="78"/>
    </row>
    <row r="97" spans="2:3" ht="18.75" customHeight="1" x14ac:dyDescent="0.2">
      <c r="B97" s="78"/>
      <c r="C97" s="78"/>
    </row>
    <row r="98" spans="2:3" ht="18.75" customHeight="1" x14ac:dyDescent="0.2">
      <c r="B98" s="78"/>
      <c r="C98" s="78"/>
    </row>
    <row r="99" spans="2:3" ht="18.75" customHeight="1" x14ac:dyDescent="0.2">
      <c r="B99" s="85"/>
      <c r="C99" s="85"/>
    </row>
    <row r="110" spans="2:3" ht="18.75" customHeight="1" x14ac:dyDescent="0.2">
      <c r="B110" s="78"/>
      <c r="C110" s="78"/>
    </row>
    <row r="111" spans="2:3" ht="18.75" customHeight="1" x14ac:dyDescent="0.2">
      <c r="B111" s="78"/>
      <c r="C111" s="78"/>
    </row>
    <row r="112" spans="2:3" ht="18.75" customHeight="1" x14ac:dyDescent="0.2">
      <c r="B112" s="78"/>
      <c r="C112" s="78"/>
    </row>
    <row r="113" s="78" customFormat="1" ht="18.75" customHeight="1" x14ac:dyDescent="0.2"/>
    <row r="114" s="78" customFormat="1" ht="18.75" customHeight="1" x14ac:dyDescent="0.2"/>
    <row r="115" s="78" customFormat="1" ht="18.75" customHeight="1" x14ac:dyDescent="0.2"/>
    <row r="116" s="78" customFormat="1" ht="18.75" customHeight="1" x14ac:dyDescent="0.2"/>
    <row r="117" s="78" customFormat="1" ht="18.75" customHeight="1" x14ac:dyDescent="0.2"/>
    <row r="118" s="78" customFormat="1" ht="18.75" customHeight="1" x14ac:dyDescent="0.2"/>
    <row r="119" s="78" customFormat="1" ht="18.75" customHeight="1" x14ac:dyDescent="0.2"/>
    <row r="120" s="78" customFormat="1" ht="18.75" customHeight="1" x14ac:dyDescent="0.2"/>
    <row r="121" s="78" customFormat="1" ht="18.75" customHeight="1" x14ac:dyDescent="0.2"/>
    <row r="122" s="78" customFormat="1" ht="18.75" customHeight="1" x14ac:dyDescent="0.2"/>
    <row r="123" s="78" customFormat="1" ht="18.75" customHeight="1" x14ac:dyDescent="0.2"/>
    <row r="124" s="78" customFormat="1" ht="18.75" customHeight="1" x14ac:dyDescent="0.2"/>
    <row r="125" s="78" customFormat="1" ht="18.75" customHeight="1" x14ac:dyDescent="0.2"/>
    <row r="126" s="78" customFormat="1" ht="18.75" customHeight="1" x14ac:dyDescent="0.2"/>
    <row r="127" s="78" customFormat="1" ht="18.75" customHeight="1" x14ac:dyDescent="0.2"/>
    <row r="128" s="78" customFormat="1" ht="18.75" customHeight="1" x14ac:dyDescent="0.2"/>
    <row r="129" s="78" customFormat="1" ht="18.75" customHeight="1" x14ac:dyDescent="0.2"/>
    <row r="130" s="78" customFormat="1" ht="18.75" customHeight="1" x14ac:dyDescent="0.2"/>
    <row r="131" s="78" customFormat="1" ht="18.75" customHeight="1" x14ac:dyDescent="0.2"/>
    <row r="132" s="78" customFormat="1" ht="18.75" customHeight="1" x14ac:dyDescent="0.2"/>
    <row r="133" s="78" customFormat="1" ht="18.75" customHeight="1" x14ac:dyDescent="0.2"/>
    <row r="134" s="78" customFormat="1" ht="18.75" customHeight="1" x14ac:dyDescent="0.2"/>
    <row r="135" s="78" customFormat="1" ht="18.75" customHeight="1" x14ac:dyDescent="0.2"/>
    <row r="136" s="78" customFormat="1" ht="18.75" customHeight="1" x14ac:dyDescent="0.2"/>
    <row r="137" s="78" customFormat="1" ht="18.75" customHeight="1" x14ac:dyDescent="0.2"/>
    <row r="138" s="78" customFormat="1" ht="18.75" customHeight="1" x14ac:dyDescent="0.2"/>
    <row r="139" s="78" customFormat="1" ht="18.75" customHeight="1" x14ac:dyDescent="0.2"/>
    <row r="140" s="78" customFormat="1" ht="18.75" customHeight="1" x14ac:dyDescent="0.2"/>
    <row r="141" s="78" customFormat="1" ht="18.75" customHeight="1" x14ac:dyDescent="0.2"/>
    <row r="142" s="78" customFormat="1" ht="18.75" customHeight="1" x14ac:dyDescent="0.2"/>
    <row r="143" s="78" customFormat="1" ht="18.75" customHeight="1" x14ac:dyDescent="0.2"/>
    <row r="144" s="78" customFormat="1" ht="18.75" customHeight="1" x14ac:dyDescent="0.2"/>
    <row r="145" s="78" customFormat="1" ht="18.75" customHeight="1" x14ac:dyDescent="0.2"/>
    <row r="146" s="78" customFormat="1" ht="18.75" customHeight="1" x14ac:dyDescent="0.2"/>
    <row r="147" s="78" customFormat="1" ht="18.75" customHeight="1" x14ac:dyDescent="0.2"/>
    <row r="148" s="78" customFormat="1" ht="18.75" customHeight="1" x14ac:dyDescent="0.2"/>
    <row r="149" s="78" customFormat="1" ht="18.75" customHeight="1" x14ac:dyDescent="0.2"/>
    <row r="150" s="78" customFormat="1" ht="18.75" customHeight="1" x14ac:dyDescent="0.2"/>
    <row r="151" s="78" customFormat="1" ht="18.75" customHeight="1" x14ac:dyDescent="0.2"/>
    <row r="152" s="78" customFormat="1" ht="18.75" customHeight="1" x14ac:dyDescent="0.2"/>
    <row r="153" s="78" customFormat="1" ht="18.75" customHeight="1" x14ac:dyDescent="0.2"/>
    <row r="154" s="78" customFormat="1" ht="18.75" customHeight="1" x14ac:dyDescent="0.2"/>
    <row r="155" s="78" customFormat="1" ht="18.75" customHeight="1" x14ac:dyDescent="0.2"/>
    <row r="156" s="78" customFormat="1" ht="18.75" customHeight="1" x14ac:dyDescent="0.2"/>
    <row r="157" s="78" customFormat="1" ht="18.75" customHeight="1" x14ac:dyDescent="0.2"/>
    <row r="158" s="78" customFormat="1" ht="18.75" customHeight="1" x14ac:dyDescent="0.2"/>
    <row r="159" s="78" customFormat="1" ht="18.75" customHeight="1" x14ac:dyDescent="0.2"/>
    <row r="160" s="78" customFormat="1" ht="18.75" customHeight="1" x14ac:dyDescent="0.2"/>
    <row r="161" s="78" customFormat="1" ht="18.75" customHeight="1" x14ac:dyDescent="0.2"/>
    <row r="162" s="78" customFormat="1" ht="18.75" customHeight="1" x14ac:dyDescent="0.2"/>
    <row r="163" s="78" customFormat="1" ht="18.75" customHeight="1" x14ac:dyDescent="0.2"/>
    <row r="164" s="78" customFormat="1" ht="18.75" customHeight="1" x14ac:dyDescent="0.2"/>
    <row r="165" s="78" customFormat="1" ht="18.75" customHeight="1" x14ac:dyDescent="0.2"/>
    <row r="166" s="78" customFormat="1" ht="18.75" customHeight="1" x14ac:dyDescent="0.2"/>
    <row r="167" s="78" customFormat="1" ht="18.75" customHeight="1" x14ac:dyDescent="0.2"/>
    <row r="168" s="78" customFormat="1" ht="18.75" customHeight="1" x14ac:dyDescent="0.2"/>
    <row r="169" s="78" customFormat="1" ht="18.75" customHeight="1" x14ac:dyDescent="0.2"/>
    <row r="170" s="78" customFormat="1" ht="18.75" customHeight="1" x14ac:dyDescent="0.2"/>
    <row r="171" s="78" customFormat="1" ht="18.75" customHeight="1" x14ac:dyDescent="0.2"/>
    <row r="172" s="78" customFormat="1" ht="18.75" customHeight="1" x14ac:dyDescent="0.2"/>
    <row r="173" s="78" customFormat="1" ht="18.75" customHeight="1" x14ac:dyDescent="0.2"/>
    <row r="174" s="78" customFormat="1" ht="18.75" customHeight="1" x14ac:dyDescent="0.2"/>
    <row r="175" s="78" customFormat="1" ht="18.75" customHeight="1" x14ac:dyDescent="0.2"/>
    <row r="176" s="78" customFormat="1" ht="18.75" customHeight="1" x14ac:dyDescent="0.2"/>
    <row r="177" s="78" customFormat="1" ht="18.75" customHeight="1" x14ac:dyDescent="0.2"/>
    <row r="178" s="78" customFormat="1" ht="18.75" customHeight="1" x14ac:dyDescent="0.2"/>
    <row r="179" s="78" customFormat="1" ht="18.75" customHeight="1" x14ac:dyDescent="0.2"/>
    <row r="180" s="78" customFormat="1" ht="18.75" customHeight="1" x14ac:dyDescent="0.2"/>
    <row r="181" s="78" customFormat="1" ht="18.75" customHeight="1" x14ac:dyDescent="0.2"/>
    <row r="182" s="78" customFormat="1" ht="18.75" customHeight="1" x14ac:dyDescent="0.2"/>
    <row r="183" s="78" customFormat="1" ht="18.75" customHeight="1" x14ac:dyDescent="0.2"/>
    <row r="184" s="78" customFormat="1" ht="18.75" customHeight="1" x14ac:dyDescent="0.2"/>
    <row r="185" s="78" customFormat="1" ht="18.75" customHeight="1" x14ac:dyDescent="0.2"/>
    <row r="186" s="78" customFormat="1" ht="18.75" customHeight="1" x14ac:dyDescent="0.2"/>
    <row r="187" s="78" customFormat="1" ht="18.75" customHeight="1" x14ac:dyDescent="0.2"/>
    <row r="188" s="78" customFormat="1" ht="18.75" customHeight="1" x14ac:dyDescent="0.2"/>
    <row r="189" s="78" customFormat="1" ht="18.75" customHeight="1" x14ac:dyDescent="0.2"/>
    <row r="190" s="78" customFormat="1" ht="18.75" customHeight="1" x14ac:dyDescent="0.2"/>
    <row r="191" s="78" customFormat="1" ht="18.75" customHeight="1" x14ac:dyDescent="0.2"/>
    <row r="192" s="78" customFormat="1" ht="18.75" customHeight="1" x14ac:dyDescent="0.2"/>
    <row r="193" s="78" customFormat="1" ht="18.75" customHeight="1" x14ac:dyDescent="0.2"/>
    <row r="194" s="78" customFormat="1" ht="18.75" customHeight="1" x14ac:dyDescent="0.2"/>
    <row r="195" s="78" customFormat="1" ht="18.75" customHeight="1" x14ac:dyDescent="0.2"/>
    <row r="196" s="78" customFormat="1" ht="18.75" customHeight="1" x14ac:dyDescent="0.2"/>
    <row r="197" s="78" customFormat="1" ht="18.75" customHeight="1" x14ac:dyDescent="0.2"/>
    <row r="198" s="78" customFormat="1" ht="18.75" customHeight="1" x14ac:dyDescent="0.2"/>
    <row r="199" s="78" customFormat="1" ht="18.75" customHeight="1" x14ac:dyDescent="0.2"/>
    <row r="200" s="78" customFormat="1" ht="18.75" customHeight="1" x14ac:dyDescent="0.2"/>
    <row r="201" s="78" customFormat="1" ht="18.75" customHeight="1" x14ac:dyDescent="0.2"/>
    <row r="202" s="78" customFormat="1" ht="18.75" customHeight="1" x14ac:dyDescent="0.2"/>
    <row r="203" s="78" customFormat="1" ht="18.75" customHeight="1" x14ac:dyDescent="0.2"/>
    <row r="204" s="78" customFormat="1" ht="18.75" customHeight="1" x14ac:dyDescent="0.2"/>
    <row r="205" s="78" customFormat="1" ht="18.75" customHeight="1" x14ac:dyDescent="0.2"/>
    <row r="206" s="78" customFormat="1" ht="18.75" customHeight="1" x14ac:dyDescent="0.2"/>
    <row r="207" s="78" customFormat="1" ht="18.75" customHeight="1" x14ac:dyDescent="0.2"/>
    <row r="208" s="78" customFormat="1" ht="18.75" customHeight="1" x14ac:dyDescent="0.2"/>
    <row r="209" s="78" customFormat="1" ht="18.75" customHeight="1" x14ac:dyDescent="0.2"/>
    <row r="210" s="78" customFormat="1" ht="18.75" customHeight="1" x14ac:dyDescent="0.2"/>
    <row r="211" s="78" customFormat="1" ht="18.75" customHeight="1" x14ac:dyDescent="0.2"/>
    <row r="212" s="78" customFormat="1" ht="18.75" customHeight="1" x14ac:dyDescent="0.2"/>
    <row r="213" s="78" customFormat="1" ht="18.75" customHeight="1" x14ac:dyDescent="0.2"/>
    <row r="214" s="78" customFormat="1" ht="18.75" customHeight="1" x14ac:dyDescent="0.2"/>
    <row r="215" s="78" customFormat="1" ht="18.75" customHeight="1" x14ac:dyDescent="0.2"/>
    <row r="216" s="78" customFormat="1" ht="18.75" customHeight="1" x14ac:dyDescent="0.2"/>
    <row r="217" s="78" customFormat="1" ht="18.75" customHeight="1" x14ac:dyDescent="0.2"/>
    <row r="218" s="78" customFormat="1" ht="18.75" customHeight="1" x14ac:dyDescent="0.2"/>
    <row r="219" s="78" customFormat="1" ht="18.75" customHeight="1" x14ac:dyDescent="0.2"/>
    <row r="220" s="78" customFormat="1" ht="18.75" customHeight="1" x14ac:dyDescent="0.2"/>
    <row r="221" s="78" customFormat="1" ht="18.75" customHeight="1" x14ac:dyDescent="0.2"/>
    <row r="226" s="78" customFormat="1" ht="18.75" customHeight="1" x14ac:dyDescent="0.2"/>
    <row r="227" s="78" customFormat="1" ht="18.75" customHeight="1" x14ac:dyDescent="0.2"/>
    <row r="228" s="78" customFormat="1" ht="18.75" customHeight="1" x14ac:dyDescent="0.2"/>
    <row r="229" s="78" customFormat="1" ht="18.75" customHeight="1" x14ac:dyDescent="0.2"/>
    <row r="230" s="78" customFormat="1" ht="18.75" customHeight="1" x14ac:dyDescent="0.2"/>
    <row r="231" s="78" customFormat="1" ht="18.75" customHeight="1" x14ac:dyDescent="0.2"/>
    <row r="232" s="78" customFormat="1" ht="18.75" customHeight="1" x14ac:dyDescent="0.2"/>
    <row r="233" s="78" customFormat="1" ht="18.75" customHeight="1" x14ac:dyDescent="0.2"/>
    <row r="234" s="78" customFormat="1" ht="18.75" customHeight="1" x14ac:dyDescent="0.2"/>
    <row r="235" s="78" customFormat="1" ht="18.75" customHeight="1" x14ac:dyDescent="0.2"/>
    <row r="236" s="78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5" t="s">
        <v>0</v>
      </c>
      <c r="B15" s="157" t="s">
        <v>2</v>
      </c>
      <c r="C15" s="153" t="s">
        <v>4</v>
      </c>
    </row>
    <row r="16" spans="1:4" ht="15" thickBot="1" x14ac:dyDescent="0.25">
      <c r="A16" s="156"/>
      <c r="B16" s="158"/>
      <c r="C16" s="154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7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7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1" customFormat="1" ht="28.5" customHeight="1" x14ac:dyDescent="0.2">
      <c r="A108" s="28">
        <v>43928</v>
      </c>
      <c r="B108" s="29" t="s">
        <v>45</v>
      </c>
      <c r="C108" s="30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1" customFormat="1" ht="28.5" customHeight="1" x14ac:dyDescent="0.2">
      <c r="A112" s="28">
        <v>43933</v>
      </c>
      <c r="B112" s="29" t="s">
        <v>37</v>
      </c>
      <c r="C112" s="32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1" customFormat="1" ht="28.5" customHeight="1" x14ac:dyDescent="0.2">
      <c r="A114" s="28">
        <v>43937</v>
      </c>
      <c r="B114" s="29" t="s">
        <v>35</v>
      </c>
      <c r="C114" s="30">
        <v>11800</v>
      </c>
    </row>
    <row r="115" spans="1:4" ht="28.5" customHeight="1" x14ac:dyDescent="0.2">
      <c r="A115" s="9">
        <v>43941</v>
      </c>
      <c r="B115" s="15" t="s">
        <v>46</v>
      </c>
      <c r="C115" s="37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1" customFormat="1" ht="28.5" customHeight="1" x14ac:dyDescent="0.2">
      <c r="A120" s="28">
        <v>43948</v>
      </c>
      <c r="B120" s="33" t="s">
        <v>47</v>
      </c>
      <c r="C120" s="30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7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4">
        <v>0</v>
      </c>
    </row>
    <row r="133" spans="1:6" ht="31.5" customHeight="1" x14ac:dyDescent="0.2">
      <c r="C133" s="5">
        <f>SUM(C17:C131)</f>
        <v>14053479.389999995</v>
      </c>
      <c r="D133" s="35">
        <f>SUM(D131:D132)</f>
        <v>5017346.2300000014</v>
      </c>
    </row>
    <row r="134" spans="1:6" x14ac:dyDescent="0.2">
      <c r="C134" s="1"/>
      <c r="D134" s="34">
        <v>47200</v>
      </c>
    </row>
    <row r="135" spans="1:6" ht="16.5" customHeight="1" x14ac:dyDescent="0.2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 x14ac:dyDescent="0.2">
      <c r="C136" s="13">
        <v>14053479.390000001</v>
      </c>
      <c r="D136" s="36">
        <f>5542860.23-83034+47200-879750-730</f>
        <v>4626546.2300000004</v>
      </c>
    </row>
    <row r="137" spans="1:6" ht="16.5" customHeight="1" x14ac:dyDescent="0.2">
      <c r="C137" s="25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6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6">
        <v>43953</v>
      </c>
      <c r="B141" s="21" t="s">
        <v>36</v>
      </c>
      <c r="C141" s="22">
        <v>3188.07</v>
      </c>
    </row>
    <row r="142" spans="1:6" ht="28.5" customHeight="1" x14ac:dyDescent="0.2">
      <c r="A142" s="26">
        <v>43953</v>
      </c>
      <c r="B142" s="21" t="s">
        <v>36</v>
      </c>
      <c r="C142" s="22">
        <v>8812.6200000000008</v>
      </c>
    </row>
    <row r="143" spans="1:6" ht="28.5" customHeight="1" x14ac:dyDescent="0.2">
      <c r="A143" s="26">
        <v>43955</v>
      </c>
      <c r="B143" s="21" t="s">
        <v>34</v>
      </c>
      <c r="C143" s="22">
        <v>36084.400000000001</v>
      </c>
    </row>
    <row r="144" spans="1:6" ht="28.5" customHeight="1" x14ac:dyDescent="0.2">
      <c r="A144" s="26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 x14ac:dyDescent="0.2">
      <c r="B1" s="24"/>
    </row>
    <row r="2" spans="2:4" ht="15.75" customHeight="1" thickBot="1" x14ac:dyDescent="0.25"/>
    <row r="3" spans="2:4" ht="15.75" customHeight="1" x14ac:dyDescent="0.2">
      <c r="B3" s="159" t="s">
        <v>48</v>
      </c>
      <c r="C3" s="161">
        <v>2020</v>
      </c>
      <c r="D3" s="163">
        <v>2019</v>
      </c>
    </row>
    <row r="4" spans="2:4" ht="15.75" customHeight="1" thickBot="1" x14ac:dyDescent="0.25">
      <c r="B4" s="160"/>
      <c r="C4" s="162"/>
      <c r="D4" s="164"/>
    </row>
    <row r="5" spans="2:4" ht="15.75" customHeight="1" x14ac:dyDescent="0.2">
      <c r="B5" s="47" t="s">
        <v>9</v>
      </c>
      <c r="C5" s="48">
        <v>388400</v>
      </c>
      <c r="D5" s="49">
        <v>174400</v>
      </c>
    </row>
    <row r="6" spans="2:4" ht="15.75" customHeight="1" x14ac:dyDescent="0.2">
      <c r="B6" s="50" t="s">
        <v>39</v>
      </c>
      <c r="C6" s="51">
        <v>13216</v>
      </c>
      <c r="D6" s="52">
        <v>1180</v>
      </c>
    </row>
    <row r="7" spans="2:4" ht="15.75" customHeight="1" x14ac:dyDescent="0.2">
      <c r="B7" s="50" t="s">
        <v>49</v>
      </c>
      <c r="C7" s="51">
        <v>0</v>
      </c>
      <c r="D7" s="53">
        <v>0</v>
      </c>
    </row>
    <row r="8" spans="2:4" ht="15.75" customHeight="1" x14ac:dyDescent="0.2">
      <c r="B8" s="50" t="s">
        <v>50</v>
      </c>
      <c r="C8" s="51">
        <v>0</v>
      </c>
      <c r="D8" s="52">
        <v>1300</v>
      </c>
    </row>
    <row r="9" spans="2:4" ht="15.75" customHeight="1" x14ac:dyDescent="0.2">
      <c r="B9" s="50" t="s">
        <v>20</v>
      </c>
      <c r="C9" s="51">
        <v>23469.72</v>
      </c>
      <c r="D9" s="52">
        <v>31647.599999999999</v>
      </c>
    </row>
    <row r="10" spans="2:4" ht="15.75" customHeight="1" x14ac:dyDescent="0.2">
      <c r="B10" s="50" t="s">
        <v>26</v>
      </c>
      <c r="C10" s="51">
        <v>68833.240000000005</v>
      </c>
      <c r="D10" s="52">
        <v>16520</v>
      </c>
    </row>
    <row r="11" spans="2:4" ht="15.75" customHeight="1" x14ac:dyDescent="0.2">
      <c r="B11" s="50" t="s">
        <v>51</v>
      </c>
      <c r="C11" s="51">
        <v>0</v>
      </c>
      <c r="D11" s="52">
        <v>8165.6</v>
      </c>
    </row>
    <row r="12" spans="2:4" ht="15.75" customHeight="1" x14ac:dyDescent="0.2">
      <c r="B12" s="50" t="s">
        <v>52</v>
      </c>
      <c r="C12" s="51">
        <v>0</v>
      </c>
      <c r="D12" s="52">
        <v>2320</v>
      </c>
    </row>
    <row r="13" spans="2:4" ht="15.75" customHeight="1" x14ac:dyDescent="0.2">
      <c r="B13" s="50" t="s">
        <v>53</v>
      </c>
      <c r="C13" s="51">
        <v>0</v>
      </c>
      <c r="D13" s="52">
        <v>49796</v>
      </c>
    </row>
    <row r="14" spans="2:4" ht="15.75" customHeight="1" x14ac:dyDescent="0.2">
      <c r="B14" s="50" t="s">
        <v>17</v>
      </c>
      <c r="C14" s="54">
        <v>988832</v>
      </c>
      <c r="D14" s="52">
        <v>251732</v>
      </c>
    </row>
    <row r="15" spans="2:4" ht="15.75" customHeight="1" x14ac:dyDescent="0.2">
      <c r="B15" s="50" t="s">
        <v>25</v>
      </c>
      <c r="C15" s="54">
        <v>806255.63</v>
      </c>
      <c r="D15" s="52">
        <v>277633.59000000003</v>
      </c>
    </row>
    <row r="16" spans="2:4" ht="15.75" customHeight="1" x14ac:dyDescent="0.2">
      <c r="B16" s="50" t="s">
        <v>37</v>
      </c>
      <c r="C16" s="54">
        <v>8624.74</v>
      </c>
      <c r="D16" s="53">
        <v>0</v>
      </c>
    </row>
    <row r="17" spans="2:4" ht="15.75" customHeight="1" x14ac:dyDescent="0.2">
      <c r="B17" s="50" t="s">
        <v>45</v>
      </c>
      <c r="C17" s="54">
        <v>316894.90000000002</v>
      </c>
      <c r="D17" s="53">
        <v>0</v>
      </c>
    </row>
    <row r="18" spans="2:4" s="38" customFormat="1" ht="15.75" customHeight="1" x14ac:dyDescent="0.2">
      <c r="B18" s="50" t="s">
        <v>23</v>
      </c>
      <c r="C18" s="54">
        <v>27694.32</v>
      </c>
      <c r="D18" s="52">
        <v>9705.49</v>
      </c>
    </row>
    <row r="19" spans="2:4" s="38" customFormat="1" ht="15.75" customHeight="1" x14ac:dyDescent="0.2">
      <c r="B19" s="50" t="s">
        <v>54</v>
      </c>
      <c r="C19" s="54">
        <v>0</v>
      </c>
      <c r="D19" s="52">
        <v>8937.2000000000007</v>
      </c>
    </row>
    <row r="20" spans="2:4" s="38" customFormat="1" ht="15.75" customHeight="1" x14ac:dyDescent="0.2">
      <c r="B20" s="50" t="s">
        <v>28</v>
      </c>
      <c r="C20" s="54">
        <v>398216.67</v>
      </c>
      <c r="D20" s="52">
        <v>161769.62</v>
      </c>
    </row>
    <row r="21" spans="2:4" ht="15.75" customHeight="1" x14ac:dyDescent="0.2">
      <c r="B21" s="50" t="s">
        <v>31</v>
      </c>
      <c r="C21" s="54">
        <v>31995.94</v>
      </c>
      <c r="D21" s="53">
        <v>0</v>
      </c>
    </row>
    <row r="22" spans="2:4" ht="15.75" customHeight="1" x14ac:dyDescent="0.2">
      <c r="B22" s="50" t="s">
        <v>19</v>
      </c>
      <c r="C22" s="54">
        <v>319190</v>
      </c>
      <c r="D22" s="52">
        <v>147087</v>
      </c>
    </row>
    <row r="23" spans="2:4" ht="15.75" customHeight="1" x14ac:dyDescent="0.2">
      <c r="B23" s="50" t="s">
        <v>36</v>
      </c>
      <c r="C23" s="54">
        <v>19460.16</v>
      </c>
      <c r="D23" s="53">
        <v>0</v>
      </c>
    </row>
    <row r="24" spans="2:4" s="23" customFormat="1" ht="15.75" customHeight="1" x14ac:dyDescent="0.2">
      <c r="B24" s="50" t="s">
        <v>21</v>
      </c>
      <c r="C24" s="54">
        <v>29500</v>
      </c>
      <c r="D24" s="55">
        <v>0</v>
      </c>
    </row>
    <row r="25" spans="2:4" s="23" customFormat="1" ht="15.75" customHeight="1" x14ac:dyDescent="0.2">
      <c r="B25" s="50" t="s">
        <v>34</v>
      </c>
      <c r="C25" s="54">
        <v>36084.400000000001</v>
      </c>
      <c r="D25" s="55">
        <v>0</v>
      </c>
    </row>
    <row r="26" spans="2:4" ht="15.75" customHeight="1" x14ac:dyDescent="0.2">
      <c r="B26" s="50" t="s">
        <v>35</v>
      </c>
      <c r="C26" s="54">
        <v>11800</v>
      </c>
      <c r="D26" s="52">
        <v>9794</v>
      </c>
    </row>
    <row r="27" spans="2:4" ht="15.75" customHeight="1" x14ac:dyDescent="0.2">
      <c r="B27" s="50" t="s">
        <v>55</v>
      </c>
      <c r="C27" s="54">
        <v>0</v>
      </c>
      <c r="D27" s="52">
        <v>3744.72</v>
      </c>
    </row>
    <row r="28" spans="2:4" ht="15.75" customHeight="1" thickBot="1" x14ac:dyDescent="0.25">
      <c r="B28" s="50" t="s">
        <v>5</v>
      </c>
      <c r="C28" s="54">
        <v>208800</v>
      </c>
      <c r="D28" s="52">
        <v>208800</v>
      </c>
    </row>
    <row r="29" spans="2:4" ht="15.75" customHeight="1" x14ac:dyDescent="0.2">
      <c r="B29" s="165" t="s">
        <v>48</v>
      </c>
      <c r="C29" s="167">
        <v>2020</v>
      </c>
      <c r="D29" s="169">
        <v>2019</v>
      </c>
    </row>
    <row r="30" spans="2:4" ht="15.75" customHeight="1" thickBot="1" x14ac:dyDescent="0.25">
      <c r="B30" s="166"/>
      <c r="C30" s="168"/>
      <c r="D30" s="170"/>
    </row>
    <row r="31" spans="2:4" ht="15.75" customHeight="1" x14ac:dyDescent="0.2">
      <c r="B31" s="50" t="s">
        <v>11</v>
      </c>
      <c r="C31" s="54">
        <v>755.2</v>
      </c>
      <c r="D31" s="52">
        <v>755.2</v>
      </c>
    </row>
    <row r="32" spans="2:4" ht="15.75" customHeight="1" x14ac:dyDescent="0.2">
      <c r="B32" s="50" t="s">
        <v>32</v>
      </c>
      <c r="C32" s="54">
        <v>538080</v>
      </c>
      <c r="D32" s="53">
        <v>0</v>
      </c>
    </row>
    <row r="33" spans="2:8" ht="15.75" customHeight="1" x14ac:dyDescent="0.2">
      <c r="B33" s="50" t="s">
        <v>42</v>
      </c>
      <c r="C33" s="54">
        <v>33299.699999999997</v>
      </c>
      <c r="D33" s="53">
        <v>0</v>
      </c>
    </row>
    <row r="34" spans="2:8" ht="15.75" customHeight="1" x14ac:dyDescent="0.2">
      <c r="B34" s="50" t="s">
        <v>27</v>
      </c>
      <c r="C34" s="54">
        <v>4625.6000000000004</v>
      </c>
      <c r="D34" s="53">
        <v>0</v>
      </c>
    </row>
    <row r="35" spans="2:8" s="23" customFormat="1" ht="15.75" customHeight="1" x14ac:dyDescent="0.2">
      <c r="B35" s="50" t="s">
        <v>38</v>
      </c>
      <c r="C35" s="54">
        <v>9392.7999999999993</v>
      </c>
      <c r="D35" s="55">
        <v>0</v>
      </c>
    </row>
    <row r="36" spans="2:8" ht="15.75" customHeight="1" x14ac:dyDescent="0.2">
      <c r="B36" s="50" t="s">
        <v>43</v>
      </c>
      <c r="C36" s="54">
        <v>406713.4</v>
      </c>
      <c r="D36" s="53">
        <v>0</v>
      </c>
    </row>
    <row r="37" spans="2:8" ht="15.75" customHeight="1" x14ac:dyDescent="0.2">
      <c r="B37" s="50" t="s">
        <v>13</v>
      </c>
      <c r="C37" s="54">
        <v>6174363.1200000001</v>
      </c>
      <c r="D37" s="53">
        <v>0</v>
      </c>
    </row>
    <row r="38" spans="2:8" ht="15.75" customHeight="1" x14ac:dyDescent="0.2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 x14ac:dyDescent="0.2">
      <c r="B39" s="50" t="s">
        <v>6</v>
      </c>
      <c r="C39" s="54">
        <v>104312</v>
      </c>
      <c r="D39" s="52">
        <v>104312</v>
      </c>
    </row>
    <row r="40" spans="2:8" ht="15.75" customHeight="1" x14ac:dyDescent="0.2">
      <c r="B40" s="50" t="s">
        <v>46</v>
      </c>
      <c r="C40" s="54">
        <v>49600</v>
      </c>
      <c r="D40" s="53">
        <v>0</v>
      </c>
    </row>
    <row r="41" spans="2:8" ht="15.75" customHeight="1" x14ac:dyDescent="0.2">
      <c r="B41" s="50" t="s">
        <v>56</v>
      </c>
      <c r="C41" s="54">
        <v>0</v>
      </c>
      <c r="D41" s="52">
        <v>4779</v>
      </c>
    </row>
    <row r="42" spans="2:8" ht="15.75" customHeight="1" x14ac:dyDescent="0.2">
      <c r="B42" s="50" t="s">
        <v>44</v>
      </c>
      <c r="C42" s="54">
        <v>178699.2</v>
      </c>
      <c r="D42" s="52">
        <v>11256887.51</v>
      </c>
    </row>
    <row r="43" spans="2:8" ht="15.75" customHeight="1" x14ac:dyDescent="0.2">
      <c r="B43" s="50" t="s">
        <v>33</v>
      </c>
      <c r="C43" s="54">
        <v>35400</v>
      </c>
      <c r="D43" s="53">
        <v>0</v>
      </c>
    </row>
    <row r="44" spans="2:8" ht="15.75" customHeight="1" x14ac:dyDescent="0.2">
      <c r="B44" s="50" t="s">
        <v>18</v>
      </c>
      <c r="C44" s="54">
        <v>270000</v>
      </c>
      <c r="D44" s="52">
        <v>270000</v>
      </c>
    </row>
    <row r="45" spans="2:8" ht="15.75" customHeight="1" x14ac:dyDescent="0.2">
      <c r="B45" s="50" t="s">
        <v>12</v>
      </c>
      <c r="C45" s="54">
        <v>22125</v>
      </c>
      <c r="D45" s="53">
        <v>0</v>
      </c>
    </row>
    <row r="46" spans="2:8" ht="15.75" customHeight="1" x14ac:dyDescent="0.2">
      <c r="B46" s="50" t="s">
        <v>57</v>
      </c>
      <c r="C46" s="54">
        <v>0</v>
      </c>
      <c r="D46" s="52">
        <v>15600</v>
      </c>
    </row>
    <row r="47" spans="2:8" ht="15.75" customHeight="1" x14ac:dyDescent="0.2">
      <c r="B47" s="50" t="s">
        <v>8</v>
      </c>
      <c r="C47" s="54">
        <v>16661.599999999999</v>
      </c>
      <c r="D47" s="52">
        <v>16661.599999999999</v>
      </c>
    </row>
    <row r="48" spans="2:8" ht="15.75" customHeight="1" x14ac:dyDescent="0.2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 x14ac:dyDescent="0.2">
      <c r="B49" s="50" t="s">
        <v>29</v>
      </c>
      <c r="C49" s="54">
        <v>53930.720000000001</v>
      </c>
      <c r="D49" s="57">
        <v>28238.69</v>
      </c>
    </row>
    <row r="50" spans="2:7" ht="15.75" customHeight="1" x14ac:dyDescent="0.2">
      <c r="B50" s="50" t="s">
        <v>58</v>
      </c>
      <c r="C50" s="54">
        <v>0</v>
      </c>
      <c r="D50" s="57">
        <v>2256.75</v>
      </c>
    </row>
    <row r="51" spans="2:7" ht="15.75" customHeight="1" x14ac:dyDescent="0.2">
      <c r="B51" s="50" t="s">
        <v>24</v>
      </c>
      <c r="C51" s="54">
        <v>0</v>
      </c>
      <c r="D51" s="57">
        <v>188800</v>
      </c>
    </row>
    <row r="52" spans="2:7" ht="15.75" customHeight="1" x14ac:dyDescent="0.2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 x14ac:dyDescent="0.2">
      <c r="B53" s="50" t="s">
        <v>47</v>
      </c>
      <c r="C53" s="54">
        <f>47347.5+47347.5</f>
        <v>94695</v>
      </c>
      <c r="D53" s="56">
        <v>0</v>
      </c>
    </row>
    <row r="54" spans="2:7" ht="15.75" customHeight="1" x14ac:dyDescent="0.2">
      <c r="B54" s="50" t="s">
        <v>22</v>
      </c>
      <c r="C54" s="54">
        <v>83943.98</v>
      </c>
      <c r="D54" s="56">
        <v>0</v>
      </c>
    </row>
    <row r="55" spans="2:7" ht="15.75" customHeight="1" x14ac:dyDescent="0.2">
      <c r="B55" s="50" t="s">
        <v>30</v>
      </c>
      <c r="C55" s="54">
        <v>0</v>
      </c>
      <c r="D55" s="57">
        <v>21200</v>
      </c>
    </row>
    <row r="56" spans="2:7" ht="15.75" customHeight="1" thickBot="1" x14ac:dyDescent="0.25">
      <c r="B56" s="58" t="s">
        <v>16</v>
      </c>
      <c r="C56" s="59">
        <v>954833.03</v>
      </c>
      <c r="D56" s="60">
        <v>39200</v>
      </c>
    </row>
    <row r="57" spans="2:7" ht="15.75" customHeight="1" x14ac:dyDescent="0.2">
      <c r="B57" s="61"/>
      <c r="C57" s="62">
        <v>14053479.390000001</v>
      </c>
      <c r="D57" s="63">
        <v>13591291.48</v>
      </c>
    </row>
    <row r="58" spans="2:7" ht="15.75" customHeight="1" x14ac:dyDescent="0.2">
      <c r="C58" s="43"/>
      <c r="D58" s="39">
        <f>+D57-13591291.48</f>
        <v>0</v>
      </c>
    </row>
    <row r="59" spans="2:7" ht="15.75" customHeight="1" x14ac:dyDescent="0.2">
      <c r="C59" s="44"/>
      <c r="D59" s="38"/>
    </row>
    <row r="60" spans="2:7" ht="15.75" customHeight="1" x14ac:dyDescent="0.2">
      <c r="C60" s="44"/>
      <c r="D60" s="38"/>
    </row>
    <row r="61" spans="2:7" ht="15.75" customHeight="1" x14ac:dyDescent="0.2">
      <c r="C61" s="44"/>
      <c r="D61" s="38"/>
    </row>
    <row r="62" spans="2:7" ht="15.75" customHeight="1" x14ac:dyDescent="0.2">
      <c r="C62" s="44"/>
      <c r="D62" s="38"/>
    </row>
    <row r="63" spans="2:7" ht="15.75" customHeight="1" x14ac:dyDescent="0.2">
      <c r="C63" s="44"/>
      <c r="D63" s="38"/>
    </row>
    <row r="64" spans="2:7" ht="15.75" customHeight="1" x14ac:dyDescent="0.2">
      <c r="C64" s="44"/>
      <c r="D64" s="38"/>
    </row>
    <row r="65" spans="3:4" ht="15.75" customHeight="1" x14ac:dyDescent="0.2">
      <c r="C65" s="44"/>
      <c r="D65" s="38"/>
    </row>
    <row r="66" spans="3:4" ht="15.75" customHeight="1" x14ac:dyDescent="0.2">
      <c r="C66" s="44"/>
      <c r="D66" s="38"/>
    </row>
    <row r="67" spans="3:4" ht="15.75" customHeight="1" x14ac:dyDescent="0.2">
      <c r="C67" s="44"/>
      <c r="D67" s="38"/>
    </row>
    <row r="68" spans="3:4" ht="15.75" customHeight="1" x14ac:dyDescent="0.2">
      <c r="C68" s="44"/>
      <c r="D68" s="38"/>
    </row>
    <row r="69" spans="3:4" ht="15.75" customHeight="1" x14ac:dyDescent="0.2">
      <c r="C69" s="43"/>
      <c r="D69" s="38"/>
    </row>
    <row r="70" spans="3:4" ht="15.75" customHeight="1" x14ac:dyDescent="0.2">
      <c r="C70" s="45"/>
      <c r="D70" s="40"/>
    </row>
    <row r="71" spans="3:4" ht="15.75" customHeight="1" x14ac:dyDescent="0.2">
      <c r="C71" s="45"/>
      <c r="D71" s="40"/>
    </row>
    <row r="72" spans="3:4" ht="15.75" customHeight="1" x14ac:dyDescent="0.2">
      <c r="C72" s="45"/>
      <c r="D72" s="40"/>
    </row>
    <row r="73" spans="3:4" ht="15.75" customHeight="1" x14ac:dyDescent="0.2">
      <c r="C73" s="45"/>
      <c r="D73" s="40"/>
    </row>
    <row r="74" spans="3:4" ht="15.75" customHeight="1" x14ac:dyDescent="0.2">
      <c r="C74" s="45"/>
      <c r="D74" s="40"/>
    </row>
    <row r="75" spans="3:4" ht="15.75" customHeight="1" x14ac:dyDescent="0.2">
      <c r="C75" s="45"/>
      <c r="D75" s="40"/>
    </row>
    <row r="76" spans="3:4" ht="15.75" customHeight="1" x14ac:dyDescent="0.2">
      <c r="C76" s="45"/>
      <c r="D76" s="40"/>
    </row>
    <row r="77" spans="3:4" ht="15.75" customHeight="1" x14ac:dyDescent="0.2">
      <c r="C77" s="45"/>
      <c r="D77" s="40"/>
    </row>
    <row r="78" spans="3:4" ht="15.75" customHeight="1" x14ac:dyDescent="0.2">
      <c r="C78" s="45"/>
      <c r="D78" s="40"/>
    </row>
    <row r="79" spans="3:4" ht="15.75" customHeight="1" x14ac:dyDescent="0.2">
      <c r="C79" s="45"/>
      <c r="D79" s="40"/>
    </row>
    <row r="80" spans="3:4" ht="15.75" customHeight="1" x14ac:dyDescent="0.2">
      <c r="C80" s="45"/>
      <c r="D80" s="40"/>
    </row>
    <row r="81" spans="3:4" ht="15.75" customHeight="1" x14ac:dyDescent="0.2">
      <c r="C81" s="45"/>
      <c r="D81" s="40"/>
    </row>
    <row r="82" spans="3:4" ht="15.75" customHeight="1" x14ac:dyDescent="0.2">
      <c r="C82" s="45"/>
      <c r="D82" s="40"/>
    </row>
    <row r="83" spans="3:4" ht="15.75" customHeight="1" x14ac:dyDescent="0.2">
      <c r="C83" s="45"/>
      <c r="D83" s="40"/>
    </row>
    <row r="84" spans="3:4" ht="15.75" customHeight="1" x14ac:dyDescent="0.2">
      <c r="C84" s="45"/>
      <c r="D84" s="40"/>
    </row>
    <row r="85" spans="3:4" ht="15.75" customHeight="1" x14ac:dyDescent="0.2">
      <c r="C85" s="45"/>
      <c r="D85" s="40"/>
    </row>
    <row r="86" spans="3:4" ht="15.75" customHeight="1" x14ac:dyDescent="0.2">
      <c r="C86" s="45"/>
      <c r="D86" s="40"/>
    </row>
    <row r="87" spans="3:4" ht="15.75" customHeight="1" x14ac:dyDescent="0.2">
      <c r="C87" s="45"/>
      <c r="D87" s="40"/>
    </row>
    <row r="88" spans="3:4" ht="15.75" customHeight="1" x14ac:dyDescent="0.2">
      <c r="C88" s="45"/>
      <c r="D88" s="40"/>
    </row>
    <row r="89" spans="3:4" ht="15.75" customHeight="1" x14ac:dyDescent="0.2">
      <c r="C89" s="45"/>
      <c r="D89" s="40"/>
    </row>
    <row r="90" spans="3:4" ht="15.75" customHeight="1" x14ac:dyDescent="0.2">
      <c r="C90" s="45"/>
      <c r="D90" s="40"/>
    </row>
    <row r="91" spans="3:4" ht="15.75" customHeight="1" x14ac:dyDescent="0.2">
      <c r="C91" s="45"/>
      <c r="D91" s="40"/>
    </row>
    <row r="92" spans="3:4" ht="15.75" customHeight="1" x14ac:dyDescent="0.2">
      <c r="C92" s="45"/>
      <c r="D92" s="40"/>
    </row>
    <row r="93" spans="3:4" ht="15.75" customHeight="1" x14ac:dyDescent="0.2">
      <c r="C93" s="45"/>
      <c r="D93" s="40"/>
    </row>
    <row r="94" spans="3:4" ht="15.75" customHeight="1" x14ac:dyDescent="0.2">
      <c r="C94" s="45"/>
      <c r="D94" s="40"/>
    </row>
    <row r="95" spans="3:4" ht="15.75" customHeight="1" x14ac:dyDescent="0.2">
      <c r="C95" s="45"/>
      <c r="D95" s="40"/>
    </row>
    <row r="96" spans="3:4" ht="15.75" customHeight="1" x14ac:dyDescent="0.2">
      <c r="C96" s="45"/>
      <c r="D96" s="40"/>
    </row>
    <row r="97" spans="3:4" ht="15.75" customHeight="1" x14ac:dyDescent="0.2">
      <c r="C97" s="45"/>
      <c r="D97" s="40"/>
    </row>
    <row r="98" spans="3:4" ht="15.75" customHeight="1" x14ac:dyDescent="0.2">
      <c r="C98" s="45"/>
      <c r="D98" s="40"/>
    </row>
    <row r="99" spans="3:4" ht="15.75" customHeight="1" x14ac:dyDescent="0.2">
      <c r="C99" s="45"/>
      <c r="D99" s="40"/>
    </row>
    <row r="100" spans="3:4" ht="15.75" customHeight="1" x14ac:dyDescent="0.2">
      <c r="C100" s="45"/>
      <c r="D100" s="40"/>
    </row>
    <row r="101" spans="3:4" ht="15.75" customHeight="1" x14ac:dyDescent="0.2">
      <c r="C101" s="45"/>
      <c r="D101" s="40"/>
    </row>
    <row r="102" spans="3:4" ht="15.75" customHeight="1" x14ac:dyDescent="0.2">
      <c r="C102" s="45"/>
      <c r="D102" s="40"/>
    </row>
    <row r="103" spans="3:4" ht="15.75" customHeight="1" x14ac:dyDescent="0.2">
      <c r="C103" s="45"/>
      <c r="D103" s="40"/>
    </row>
    <row r="104" spans="3:4" ht="15.75" customHeight="1" x14ac:dyDescent="0.2">
      <c r="C104" s="45"/>
      <c r="D104" s="40"/>
    </row>
    <row r="105" spans="3:4" ht="15.75" customHeight="1" x14ac:dyDescent="0.2">
      <c r="C105" s="45"/>
      <c r="D105" s="40"/>
    </row>
    <row r="106" spans="3:4" ht="15.75" customHeight="1" x14ac:dyDescent="0.2">
      <c r="C106" s="45"/>
      <c r="D106" s="40"/>
    </row>
    <row r="107" spans="3:4" ht="15.75" customHeight="1" x14ac:dyDescent="0.2">
      <c r="C107" s="45"/>
      <c r="D107" s="40"/>
    </row>
    <row r="108" spans="3:4" ht="15.75" customHeight="1" x14ac:dyDescent="0.2">
      <c r="C108" s="45"/>
      <c r="D108" s="40"/>
    </row>
    <row r="109" spans="3:4" ht="15.75" customHeight="1" x14ac:dyDescent="0.2">
      <c r="C109" s="45"/>
      <c r="D109" s="40"/>
    </row>
    <row r="110" spans="3:4" ht="15.75" customHeight="1" x14ac:dyDescent="0.2">
      <c r="C110" s="45"/>
      <c r="D110" s="40"/>
    </row>
    <row r="111" spans="3:4" ht="15.75" customHeight="1" x14ac:dyDescent="0.2">
      <c r="C111" s="45"/>
      <c r="D111" s="40"/>
    </row>
    <row r="112" spans="3:4" ht="15.75" customHeight="1" x14ac:dyDescent="0.2">
      <c r="C112" s="45"/>
      <c r="D112" s="40"/>
    </row>
    <row r="113" spans="3:4" ht="15.75" customHeight="1" x14ac:dyDescent="0.2">
      <c r="C113" s="45"/>
      <c r="D113" s="40"/>
    </row>
    <row r="114" spans="3:4" ht="15.75" customHeight="1" x14ac:dyDescent="0.2">
      <c r="C114" s="45"/>
      <c r="D114" s="40"/>
    </row>
    <row r="115" spans="3:4" ht="15.75" customHeight="1" x14ac:dyDescent="0.2">
      <c r="C115" s="45"/>
      <c r="D115" s="40"/>
    </row>
    <row r="116" spans="3:4" ht="15.75" customHeight="1" x14ac:dyDescent="0.2">
      <c r="C116" s="45"/>
      <c r="D116" s="40"/>
    </row>
    <row r="117" spans="3:4" ht="15.75" customHeight="1" x14ac:dyDescent="0.2">
      <c r="C117" s="45"/>
      <c r="D117" s="40"/>
    </row>
    <row r="118" spans="3:4" ht="15.75" customHeight="1" x14ac:dyDescent="0.2">
      <c r="C118" s="45"/>
      <c r="D118" s="40"/>
    </row>
    <row r="119" spans="3:4" ht="15.75" customHeight="1" x14ac:dyDescent="0.2">
      <c r="C119" s="45"/>
      <c r="D119" s="40"/>
    </row>
    <row r="120" spans="3:4" ht="15.75" customHeight="1" x14ac:dyDescent="0.2">
      <c r="C120" s="45"/>
      <c r="D120" s="40"/>
    </row>
    <row r="121" spans="3:4" ht="15.75" customHeight="1" x14ac:dyDescent="0.2">
      <c r="C121" s="45"/>
      <c r="D121" s="40"/>
    </row>
    <row r="122" spans="3:4" ht="15.75" customHeight="1" x14ac:dyDescent="0.2">
      <c r="C122" s="45"/>
      <c r="D122" s="40"/>
    </row>
    <row r="123" spans="3:4" ht="15.75" customHeight="1" x14ac:dyDescent="0.2">
      <c r="C123" s="45"/>
      <c r="D123" s="40"/>
    </row>
    <row r="124" spans="3:4" ht="15.75" customHeight="1" x14ac:dyDescent="0.2">
      <c r="C124" s="45"/>
      <c r="D124" s="40"/>
    </row>
    <row r="125" spans="3:4" ht="15.75" customHeight="1" x14ac:dyDescent="0.2">
      <c r="C125" s="45"/>
      <c r="D125" s="40"/>
    </row>
    <row r="126" spans="3:4" ht="15.75" customHeight="1" x14ac:dyDescent="0.2">
      <c r="C126" s="45"/>
      <c r="D126" s="40"/>
    </row>
    <row r="127" spans="3:4" ht="15.75" customHeight="1" x14ac:dyDescent="0.2">
      <c r="C127" s="45"/>
      <c r="D127" s="40"/>
    </row>
    <row r="128" spans="3:4" ht="15.75" customHeight="1" thickBot="1" x14ac:dyDescent="0.25">
      <c r="C128" s="46"/>
      <c r="D128" s="41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2022-08-09T17:59:34Z</cp:lastPrinted>
  <dcterms:created xsi:type="dcterms:W3CDTF">2006-07-11T17:39:34Z</dcterms:created>
  <dcterms:modified xsi:type="dcterms:W3CDTF">2022-08-19T18:37:18Z</dcterms:modified>
</cp:coreProperties>
</file>