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45933608-F6DD-47ED-A36C-DC8C1BE80BA3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1" l="1"/>
  <c r="J76" i="1"/>
  <c r="G76" i="1"/>
  <c r="H21" i="1"/>
  <c r="L21" i="1" s="1"/>
  <c r="I21" i="1"/>
  <c r="H58" i="1"/>
  <c r="I58" i="1"/>
  <c r="I75" i="1"/>
  <c r="H75" i="1"/>
  <c r="I40" i="1"/>
  <c r="H40" i="1"/>
  <c r="H72" i="1"/>
  <c r="I72" i="1"/>
  <c r="H27" i="1"/>
  <c r="I27" i="1"/>
  <c r="L65" i="1"/>
  <c r="H28" i="1"/>
  <c r="I28" i="1"/>
  <c r="H49" i="1"/>
  <c r="I49" i="1"/>
  <c r="H64" i="1"/>
  <c r="I64" i="1"/>
  <c r="H62" i="1"/>
  <c r="I62" i="1"/>
  <c r="H63" i="1"/>
  <c r="I63" i="1"/>
  <c r="H37" i="1"/>
  <c r="I37" i="1"/>
  <c r="H45" i="1"/>
  <c r="I45" i="1"/>
  <c r="H13" i="1"/>
  <c r="I13" i="1"/>
  <c r="H70" i="1"/>
  <c r="I70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3" i="1"/>
  <c r="I73" i="1"/>
  <c r="H74" i="1"/>
  <c r="I74" i="1"/>
  <c r="H67" i="1"/>
  <c r="I67" i="1"/>
  <c r="H68" i="1"/>
  <c r="I68" i="1"/>
  <c r="H69" i="1"/>
  <c r="I69" i="1"/>
  <c r="H71" i="1"/>
  <c r="I71" i="1"/>
  <c r="H35" i="1"/>
  <c r="I35" i="1"/>
  <c r="H36" i="1"/>
  <c r="H26" i="1"/>
  <c r="I26" i="1"/>
  <c r="H25" i="1"/>
  <c r="I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I76" i="1" l="1"/>
  <c r="L58" i="1"/>
  <c r="H76" i="1"/>
  <c r="L75" i="1"/>
  <c r="L40" i="1"/>
  <c r="L35" i="1"/>
  <c r="L30" i="1"/>
  <c r="L72" i="1"/>
  <c r="L27" i="1"/>
  <c r="L50" i="1"/>
  <c r="L28" i="1"/>
  <c r="L49" i="1"/>
  <c r="L62" i="1"/>
  <c r="L64" i="1"/>
  <c r="L37" i="1"/>
  <c r="L63" i="1"/>
  <c r="L45" i="1"/>
  <c r="L15" i="1"/>
  <c r="L13" i="1"/>
  <c r="L70" i="1"/>
  <c r="L57" i="1"/>
  <c r="L71" i="1"/>
  <c r="L51" i="1"/>
  <c r="L54" i="1"/>
  <c r="L48" i="1"/>
  <c r="L44" i="1"/>
  <c r="L39" i="1"/>
  <c r="L26" i="1"/>
  <c r="L19" i="1"/>
  <c r="L20" i="1"/>
  <c r="L53" i="1"/>
  <c r="L42" i="1"/>
  <c r="L68" i="1"/>
  <c r="L14" i="1"/>
  <c r="L16" i="1"/>
  <c r="L55" i="1"/>
  <c r="L43" i="1"/>
  <c r="L25" i="1"/>
  <c r="L47" i="1"/>
  <c r="L33" i="1"/>
  <c r="L36" i="1"/>
  <c r="L74" i="1"/>
  <c r="L32" i="1"/>
  <c r="L67" i="1"/>
  <c r="L56" i="1"/>
  <c r="L52" i="1"/>
  <c r="L46" i="1"/>
  <c r="L31" i="1"/>
  <c r="L23" i="1"/>
  <c r="L69" i="1"/>
  <c r="L73" i="1"/>
  <c r="L18" i="1"/>
  <c r="L12" i="1"/>
  <c r="L61" i="1"/>
  <c r="L17" i="1"/>
  <c r="L76" i="1" l="1"/>
</calcChain>
</file>

<file path=xl/sharedStrings.xml><?xml version="1.0" encoding="utf-8"?>
<sst xmlns="http://schemas.openxmlformats.org/spreadsheetml/2006/main" count="306" uniqueCount="139">
  <si>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</si>
  <si>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</si>
  <si>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</si>
  <si>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</si>
  <si>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</si>
  <si>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</si>
  <si>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</si>
  <si>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</si>
  <si>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</si>
  <si>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</si>
  <si>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</si>
  <si>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</si>
  <si>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</si>
  <si>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</si>
  <si>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</si>
  <si>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</si>
  <si>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</si>
  <si>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</si>
  <si>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</si>
  <si>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</si>
  <si>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</si>
  <si>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</si>
  <si>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</si>
  <si>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</si>
  <si>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</si>
  <si>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</si>
  <si>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</si>
  <si>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</si>
  <si>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</si>
  <si>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</si>
  <si>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</si>
  <si>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</si>
  <si>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</si>
  <si>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</si>
  <si>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</si>
  <si>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</si>
  <si>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</si>
  <si>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</si>
  <si>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</si>
  <si>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</si>
  <si>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</si>
  <si>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</si>
  <si>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</si>
  <si>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</si>
  <si>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</si>
  <si>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</si>
  <si>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</si>
  <si>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</si>
  <si>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</si>
  <si>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</si>
  <si>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</si>
  <si>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</si>
  <si>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</si>
  <si>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</si>
  <si>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</si>
  <si>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</si>
  <si>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</si>
  <si>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</si>
  <si>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</si>
  <si>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</si>
  <si>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</si>
  <si>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</si>
  <si>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</si>
  <si>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</si>
  <si>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</si>
  <si>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</si>
  <si>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</si>
  <si>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</si>
  <si>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</si>
  <si>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</si>
  <si>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</si>
  <si>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</si>
  <si>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</si>
  <si>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</si>
  <si>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</si>
  <si>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</si>
  <si>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</si>
  <si>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</si>
  <si>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</si>
  <si>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</si>
  <si>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</si>
  <si>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</si>
  <si>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</si>
  <si>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</si>
  <si>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</si>
  <si>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</si>
  <si>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</si>
  <si>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</si>
  <si>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</si>
  <si>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</si>
  <si>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</si>
  <si>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</si>
  <si>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</si>
  <si>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</si>
  <si>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</si>
  <si>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</si>
  <si>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</si>
  <si>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</si>
  <si>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</si>
  <si>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</si>
  <si>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</si>
  <si>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</si>
  <si>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</si>
  <si>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</si>
  <si>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</si>
  <si>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</si>
  <si>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</si>
  <si>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</si>
  <si>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</si>
  <si>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</si>
  <si>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</si>
  <si>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</si>
  <si>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</si>
  <si>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</si>
  <si>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</si>
  <si>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</si>
  <si>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</si>
  <si>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</si>
  <si>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</si>
  <si>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</si>
  <si>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</si>
  <si>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</si>
  <si>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</si>
  <si>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</si>
  <si>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</si>
  <si>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</si>
  <si>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</si>
  <si>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</si>
  <si>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</si>
  <si>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</si>
  <si>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</si>
  <si>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</si>
  <si>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</si>
  <si>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</si>
  <si>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</si>
  <si>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</si>
  <si>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ROSA ELENA</t>
  </si>
  <si>
    <t>CONTADOR/A</t>
  </si>
  <si>
    <t>CORRESPONDIENTE AL MES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</si>
</sst>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6"/>
  <sheetViews>
    <sheetView tabSelected="1" zoomScale="80" zoomScaleNormal="80" workbookViewId="0">
      <selection activeCell="A85" sqref="A85:L85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5.75" thickBot="1" x14ac:dyDescent="0.3">
      <c r="A9" s="36" t="s">
        <v>138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23.25" customHeight="1" x14ac:dyDescent="0.25">
      <c r="A10" s="18" t="s">
        <v>83</v>
      </c>
      <c r="B10" s="19" t="s">
        <v>86</v>
      </c>
      <c r="C10" s="20" t="s">
        <v>87</v>
      </c>
      <c r="D10" s="20" t="s">
        <v>53</v>
      </c>
      <c r="E10" s="20" t="s">
        <v>54</v>
      </c>
      <c r="F10" s="20" t="s">
        <v>55</v>
      </c>
      <c r="G10" s="21" t="s">
        <v>1</v>
      </c>
      <c r="H10" s="21" t="s">
        <v>74</v>
      </c>
      <c r="I10" s="21" t="s">
        <v>75</v>
      </c>
      <c r="J10" s="21" t="s">
        <v>76</v>
      </c>
      <c r="K10" s="21" t="s">
        <v>84</v>
      </c>
      <c r="L10" s="21" t="s">
        <v>77</v>
      </c>
    </row>
    <row r="11" spans="1:12" ht="23.25" customHeight="1" x14ac:dyDescent="0.25">
      <c r="A11" s="23"/>
      <c r="B11" s="27" t="s">
        <v>3</v>
      </c>
      <c r="C11" s="27"/>
      <c r="D11" s="27"/>
      <c r="E11" s="27"/>
      <c r="F11" s="2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88</v>
      </c>
      <c r="D12" s="9" t="s">
        <v>3</v>
      </c>
      <c r="E12" s="9" t="s">
        <v>4</v>
      </c>
      <c r="F12" s="10" t="s">
        <v>98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13671.54</v>
      </c>
      <c r="L12" s="11">
        <f>+G12-H12-I12-J12-K12</f>
        <v>176156.49000000002</v>
      </c>
    </row>
    <row r="13" spans="1:12" ht="19.5" customHeight="1" x14ac:dyDescent="0.25">
      <c r="A13" s="7">
        <v>2</v>
      </c>
      <c r="B13" s="9" t="s">
        <v>92</v>
      </c>
      <c r="C13" s="8" t="s">
        <v>89</v>
      </c>
      <c r="D13" s="9" t="s">
        <v>3</v>
      </c>
      <c r="E13" s="9" t="s">
        <v>93</v>
      </c>
      <c r="F13" s="10" t="s">
        <v>78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72</v>
      </c>
      <c r="C14" s="8" t="s">
        <v>88</v>
      </c>
      <c r="D14" s="9" t="s">
        <v>3</v>
      </c>
      <c r="E14" s="9" t="s">
        <v>73</v>
      </c>
      <c r="F14" s="10" t="s">
        <v>78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2679.17</v>
      </c>
      <c r="L14" s="11">
        <f>+G14-H14-I14-J14-K14</f>
        <v>57815.350000000006</v>
      </c>
    </row>
    <row r="15" spans="1:12" ht="24.75" customHeight="1" x14ac:dyDescent="0.25">
      <c r="A15" s="7">
        <v>4</v>
      </c>
      <c r="B15" s="9" t="s">
        <v>69</v>
      </c>
      <c r="C15" s="8" t="s">
        <v>88</v>
      </c>
      <c r="D15" s="9" t="s">
        <v>3</v>
      </c>
      <c r="E15" s="9" t="s">
        <v>70</v>
      </c>
      <c r="F15" s="10" t="s">
        <v>78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48</v>
      </c>
      <c r="C16" s="8" t="s">
        <v>89</v>
      </c>
      <c r="D16" s="9" t="s">
        <v>3</v>
      </c>
      <c r="E16" s="9" t="s">
        <v>16</v>
      </c>
      <c r="F16" s="10" t="s">
        <v>78</v>
      </c>
      <c r="G16" s="11">
        <v>70000</v>
      </c>
      <c r="H16" s="11">
        <f t="shared" ref="H16:H74" si="0">+G16*2.87%</f>
        <v>2009</v>
      </c>
      <c r="I16" s="11">
        <f t="shared" ref="I16:I74" si="1">+G16*3.04%</f>
        <v>2128</v>
      </c>
      <c r="J16" s="11">
        <v>5368.48</v>
      </c>
      <c r="K16" s="11">
        <v>1358.48</v>
      </c>
      <c r="L16" s="11">
        <f t="shared" ref="L16:L74" si="2">+G16-H16-I16-J16-K16</f>
        <v>59136.04</v>
      </c>
    </row>
    <row r="17" spans="1:12" ht="15.75" customHeight="1" x14ac:dyDescent="0.25">
      <c r="A17" s="7">
        <v>6</v>
      </c>
      <c r="B17" s="8" t="s">
        <v>65</v>
      </c>
      <c r="C17" s="8" t="s">
        <v>89</v>
      </c>
      <c r="D17" s="9" t="s">
        <v>3</v>
      </c>
      <c r="E17" s="9" t="s">
        <v>66</v>
      </c>
      <c r="F17" s="10" t="s">
        <v>78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670.24</v>
      </c>
      <c r="L17" s="11">
        <f t="shared" si="2"/>
        <v>81314.39</v>
      </c>
    </row>
    <row r="18" spans="1:12" ht="21" customHeight="1" x14ac:dyDescent="0.25">
      <c r="A18" s="7">
        <v>7</v>
      </c>
      <c r="B18" s="9" t="s">
        <v>71</v>
      </c>
      <c r="C18" s="8" t="s">
        <v>89</v>
      </c>
      <c r="D18" s="9" t="s">
        <v>3</v>
      </c>
      <c r="E18" s="9" t="s">
        <v>66</v>
      </c>
      <c r="F18" s="10" t="s">
        <v>78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8353.82</v>
      </c>
      <c r="L18" s="11">
        <f>+G18-H18-I18-J18-K18</f>
        <v>48377.1</v>
      </c>
    </row>
    <row r="19" spans="1:12" ht="21.75" customHeight="1" x14ac:dyDescent="0.25">
      <c r="A19" s="7">
        <v>8</v>
      </c>
      <c r="B19" s="9" t="s">
        <v>32</v>
      </c>
      <c r="C19" s="8" t="s">
        <v>89</v>
      </c>
      <c r="D19" s="9" t="s">
        <v>33</v>
      </c>
      <c r="E19" s="9" t="s">
        <v>109</v>
      </c>
      <c r="F19" s="12" t="s">
        <v>82</v>
      </c>
      <c r="G19" s="11">
        <v>65000</v>
      </c>
      <c r="H19" s="11">
        <f>+G19*2.87%</f>
        <v>1865.5</v>
      </c>
      <c r="I19" s="11">
        <f>+G19*3.04%</f>
        <v>1976</v>
      </c>
      <c r="J19" s="11">
        <v>4125.09</v>
      </c>
      <c r="K19" s="11">
        <v>2373.48</v>
      </c>
      <c r="L19" s="11">
        <f>+G19-H19-I19-J19-K19</f>
        <v>54659.93</v>
      </c>
    </row>
    <row r="20" spans="1:12" ht="15.75" customHeight="1" x14ac:dyDescent="0.25">
      <c r="A20" s="7">
        <v>9</v>
      </c>
      <c r="B20" s="8" t="s">
        <v>49</v>
      </c>
      <c r="C20" s="8" t="s">
        <v>88</v>
      </c>
      <c r="D20" s="9" t="s">
        <v>3</v>
      </c>
      <c r="E20" s="9" t="s">
        <v>50</v>
      </c>
      <c r="F20" s="10" t="s">
        <v>78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5.75" customHeight="1" x14ac:dyDescent="0.25">
      <c r="A21" s="7">
        <v>10</v>
      </c>
      <c r="B21" s="8" t="s">
        <v>133</v>
      </c>
      <c r="C21" s="8" t="s">
        <v>89</v>
      </c>
      <c r="D21" s="9" t="s">
        <v>3</v>
      </c>
      <c r="E21" s="9" t="s">
        <v>20</v>
      </c>
      <c r="F21" s="10" t="s">
        <v>78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2442.29</v>
      </c>
      <c r="L21" s="11">
        <f>+G21-H21-I21-J21-K21</f>
        <v>32351.759999999995</v>
      </c>
    </row>
    <row r="22" spans="1:12" ht="18" customHeight="1" x14ac:dyDescent="0.25">
      <c r="A22" s="7"/>
      <c r="B22" s="27" t="s">
        <v>110</v>
      </c>
      <c r="C22" s="27"/>
      <c r="D22" s="27"/>
      <c r="E22" s="27"/>
      <c r="F22" s="27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117</v>
      </c>
      <c r="C23" s="8" t="s">
        <v>89</v>
      </c>
      <c r="D23" s="9" t="s">
        <v>62</v>
      </c>
      <c r="E23" s="8" t="s">
        <v>103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2684.48</v>
      </c>
      <c r="L23" s="11">
        <f>+G23-H23-I23-J23-K23</f>
        <v>54316.49</v>
      </c>
    </row>
    <row r="24" spans="1:12" ht="23.25" customHeight="1" x14ac:dyDescent="0.25">
      <c r="A24" s="7"/>
      <c r="B24" s="27" t="s">
        <v>111</v>
      </c>
      <c r="C24" s="27"/>
      <c r="D24" s="27"/>
      <c r="E24" s="27"/>
      <c r="F24" s="27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14</v>
      </c>
      <c r="C25" s="8" t="s">
        <v>89</v>
      </c>
      <c r="D25" s="8" t="s">
        <v>60</v>
      </c>
      <c r="E25" s="9" t="s">
        <v>85</v>
      </c>
      <c r="F25" s="12" t="s">
        <v>5</v>
      </c>
      <c r="G25" s="11">
        <v>105000</v>
      </c>
      <c r="H25" s="11">
        <f>+G25*2.87%</f>
        <v>3013.5</v>
      </c>
      <c r="I25" s="11">
        <f>+G25*3.04%</f>
        <v>3192</v>
      </c>
      <c r="J25" s="11">
        <v>13281.56</v>
      </c>
      <c r="K25" s="11">
        <v>3232.43</v>
      </c>
      <c r="L25" s="11">
        <f>+G25-H25-I25-J25-K25</f>
        <v>82280.510000000009</v>
      </c>
    </row>
    <row r="26" spans="1:12" ht="23.25" customHeight="1" x14ac:dyDescent="0.25">
      <c r="A26" s="7">
        <v>13</v>
      </c>
      <c r="B26" s="9" t="s">
        <v>30</v>
      </c>
      <c r="C26" s="8" t="s">
        <v>89</v>
      </c>
      <c r="D26" s="8" t="s">
        <v>60</v>
      </c>
      <c r="E26" s="9" t="s">
        <v>67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5514.03</v>
      </c>
      <c r="L26" s="11">
        <f>+G26-H26-I26-J26-K26</f>
        <v>76470.600000000006</v>
      </c>
    </row>
    <row r="27" spans="1:12" ht="23.25" customHeight="1" x14ac:dyDescent="0.25">
      <c r="A27" s="7">
        <v>14</v>
      </c>
      <c r="B27" s="9" t="s">
        <v>107</v>
      </c>
      <c r="C27" s="8" t="s">
        <v>89</v>
      </c>
      <c r="D27" s="8" t="s">
        <v>60</v>
      </c>
      <c r="E27" s="9" t="s">
        <v>108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2086.2399999999998</v>
      </c>
      <c r="L27" s="11">
        <f>+G27-H27-I27-J27-K27</f>
        <v>41505.230000000003</v>
      </c>
    </row>
    <row r="28" spans="1:12" ht="23.25" customHeight="1" x14ac:dyDescent="0.25">
      <c r="A28" s="7">
        <v>15</v>
      </c>
      <c r="B28" s="9" t="s">
        <v>104</v>
      </c>
      <c r="C28" s="8" t="s">
        <v>89</v>
      </c>
      <c r="D28" s="8" t="s">
        <v>60</v>
      </c>
      <c r="E28" s="9" t="s">
        <v>105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1899.79</v>
      </c>
      <c r="L28" s="11">
        <f t="shared" ref="L28:L30" si="3">+G28-H28-I28-J28-K28</f>
        <v>35293.56</v>
      </c>
    </row>
    <row r="29" spans="1:12" ht="23.25" customHeight="1" x14ac:dyDescent="0.25">
      <c r="A29" s="7"/>
      <c r="B29" s="27" t="s">
        <v>112</v>
      </c>
      <c r="C29" s="27"/>
      <c r="D29" s="27"/>
      <c r="E29" s="27"/>
      <c r="F29" s="27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47</v>
      </c>
      <c r="C30" s="8" t="s">
        <v>89</v>
      </c>
      <c r="D30" s="14" t="s">
        <v>64</v>
      </c>
      <c r="E30" s="14" t="s">
        <v>57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17607.88</v>
      </c>
      <c r="K30" s="11">
        <v>11728.34</v>
      </c>
      <c r="L30" s="11">
        <f t="shared" si="3"/>
        <v>88276.28</v>
      </c>
    </row>
    <row r="31" spans="1:12" ht="23.25" customHeight="1" x14ac:dyDescent="0.25">
      <c r="A31" s="7">
        <v>17</v>
      </c>
      <c r="B31" s="9" t="s">
        <v>68</v>
      </c>
      <c r="C31" s="8" t="s">
        <v>89</v>
      </c>
      <c r="D31" s="14" t="s">
        <v>64</v>
      </c>
      <c r="E31" s="9" t="s">
        <v>120</v>
      </c>
      <c r="F31" s="12" t="s">
        <v>82</v>
      </c>
      <c r="G31" s="11">
        <v>65000</v>
      </c>
      <c r="H31" s="11">
        <f>+G31*2.87%</f>
        <v>1865.5</v>
      </c>
      <c r="I31" s="11">
        <f>+G31*3.04%</f>
        <v>1976</v>
      </c>
      <c r="J31" s="11">
        <v>4125.09</v>
      </c>
      <c r="K31" s="11">
        <v>1737.45</v>
      </c>
      <c r="L31" s="11">
        <f>+G31-H31-I31-J31-K31</f>
        <v>55295.960000000006</v>
      </c>
    </row>
    <row r="32" spans="1:12" ht="23.25" customHeight="1" x14ac:dyDescent="0.25">
      <c r="A32" s="7">
        <v>18</v>
      </c>
      <c r="B32" s="9" t="s">
        <v>6</v>
      </c>
      <c r="C32" s="8" t="s">
        <v>88</v>
      </c>
      <c r="D32" s="14" t="s">
        <v>64</v>
      </c>
      <c r="E32" s="9" t="s">
        <v>118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1637.44</v>
      </c>
      <c r="L32" s="11">
        <f>+G32-H32-I32-J32-K32</f>
        <v>43153.679999999993</v>
      </c>
    </row>
    <row r="33" spans="1:12" ht="23.25" customHeight="1" x14ac:dyDescent="0.25">
      <c r="A33" s="7">
        <v>19</v>
      </c>
      <c r="B33" s="9" t="s">
        <v>127</v>
      </c>
      <c r="C33" s="8" t="s">
        <v>89</v>
      </c>
      <c r="D33" s="14" t="s">
        <v>64</v>
      </c>
      <c r="E33" s="9" t="s">
        <v>119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7185.86</v>
      </c>
      <c r="L33" s="11">
        <f>+G33-H33-I33-J33-K33</f>
        <v>28568.340000000004</v>
      </c>
    </row>
    <row r="34" spans="1:12" ht="23.25" customHeight="1" x14ac:dyDescent="0.25">
      <c r="A34" s="7"/>
      <c r="B34" s="27" t="s">
        <v>113</v>
      </c>
      <c r="C34" s="27"/>
      <c r="D34" s="27"/>
      <c r="E34" s="27"/>
      <c r="F34" s="27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89</v>
      </c>
      <c r="D35" s="9" t="s">
        <v>61</v>
      </c>
      <c r="E35" s="9" t="s">
        <v>81</v>
      </c>
      <c r="F35" s="12" t="s">
        <v>5</v>
      </c>
      <c r="G35" s="11">
        <v>105000</v>
      </c>
      <c r="H35" s="11">
        <f>+G35*2.87%</f>
        <v>3013.5</v>
      </c>
      <c r="I35" s="11">
        <f>+G35*3.04%</f>
        <v>3192</v>
      </c>
      <c r="J35" s="11">
        <v>13281.49</v>
      </c>
      <c r="K35" s="11">
        <v>6228.08</v>
      </c>
      <c r="L35" s="11">
        <f>+G35-H35-I35-J35-K35</f>
        <v>79284.929999999993</v>
      </c>
    </row>
    <row r="36" spans="1:12" ht="23.25" customHeight="1" x14ac:dyDescent="0.25">
      <c r="A36" s="7">
        <v>21</v>
      </c>
      <c r="B36" s="8" t="s">
        <v>43</v>
      </c>
      <c r="C36" s="8" t="s">
        <v>89</v>
      </c>
      <c r="D36" s="9" t="s">
        <v>61</v>
      </c>
      <c r="E36" s="9" t="s">
        <v>132</v>
      </c>
      <c r="F36" s="12" t="s">
        <v>82</v>
      </c>
      <c r="G36" s="11">
        <v>70000</v>
      </c>
      <c r="H36" s="11">
        <f>+G36*2.87%</f>
        <v>2009</v>
      </c>
      <c r="I36" s="11">
        <v>2128</v>
      </c>
      <c r="J36" s="11">
        <v>4763.5</v>
      </c>
      <c r="K36" s="11">
        <v>4096.93</v>
      </c>
      <c r="L36" s="11">
        <f>+G36-H36-I36-J36-K36</f>
        <v>57002.57</v>
      </c>
    </row>
    <row r="37" spans="1:12" ht="23.25" customHeight="1" x14ac:dyDescent="0.25">
      <c r="A37" s="7">
        <v>22</v>
      </c>
      <c r="B37" s="8" t="s">
        <v>96</v>
      </c>
      <c r="C37" s="8" t="s">
        <v>88</v>
      </c>
      <c r="D37" s="9" t="s">
        <v>61</v>
      </c>
      <c r="E37" s="9" t="s">
        <v>97</v>
      </c>
      <c r="F37" s="12" t="s">
        <v>82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1655.25</v>
      </c>
      <c r="L37" s="11">
        <f>+G37-H37-I37-J37-K37</f>
        <v>55075.67</v>
      </c>
    </row>
    <row r="38" spans="1:12" ht="23.25" customHeight="1" x14ac:dyDescent="0.25">
      <c r="A38" s="7"/>
      <c r="B38" s="27" t="s">
        <v>114</v>
      </c>
      <c r="C38" s="27"/>
      <c r="D38" s="27"/>
      <c r="E38" s="27"/>
      <c r="F38" s="27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28</v>
      </c>
      <c r="C39" s="8" t="s">
        <v>88</v>
      </c>
      <c r="D39" s="9" t="s">
        <v>114</v>
      </c>
      <c r="E39" s="9" t="s">
        <v>121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128</v>
      </c>
      <c r="C40" s="8" t="s">
        <v>88</v>
      </c>
      <c r="D40" s="9" t="s">
        <v>114</v>
      </c>
      <c r="E40" s="9" t="s">
        <v>129</v>
      </c>
      <c r="F40" s="12" t="s">
        <v>91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1366.74</v>
      </c>
      <c r="L40" s="11">
        <f>+G40-H40-I40-J40-K40</f>
        <v>35826.61</v>
      </c>
    </row>
    <row r="41" spans="1:12" ht="23.25" customHeight="1" x14ac:dyDescent="0.25">
      <c r="A41" s="7"/>
      <c r="B41" s="27" t="s">
        <v>115</v>
      </c>
      <c r="C41" s="27"/>
      <c r="D41" s="27"/>
      <c r="E41" s="27"/>
      <c r="F41" s="27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35</v>
      </c>
      <c r="C42" s="8" t="s">
        <v>88</v>
      </c>
      <c r="D42" s="9" t="s">
        <v>63</v>
      </c>
      <c r="E42" s="9" t="s">
        <v>52</v>
      </c>
      <c r="F42" s="12" t="s">
        <v>82</v>
      </c>
      <c r="G42" s="11">
        <v>100000</v>
      </c>
      <c r="H42" s="11">
        <f t="shared" ref="H42:H57" si="4">+G42*2.87%</f>
        <v>2870</v>
      </c>
      <c r="I42" s="11">
        <f t="shared" ref="I42:I57" si="5">+G42*3.04%</f>
        <v>3040</v>
      </c>
      <c r="J42" s="11">
        <v>12105.37</v>
      </c>
      <c r="K42" s="11">
        <v>12798.83</v>
      </c>
      <c r="L42" s="11">
        <f t="shared" ref="L42:L57" si="6">+G42-H42-I42-J42-K42</f>
        <v>69185.8</v>
      </c>
    </row>
    <row r="43" spans="1:12" ht="23.25" customHeight="1" x14ac:dyDescent="0.25">
      <c r="A43" s="7">
        <v>26</v>
      </c>
      <c r="B43" s="9" t="s">
        <v>136</v>
      </c>
      <c r="C43" s="8" t="s">
        <v>89</v>
      </c>
      <c r="D43" s="9" t="s">
        <v>63</v>
      </c>
      <c r="E43" s="9" t="s">
        <v>137</v>
      </c>
      <c r="F43" s="12" t="s">
        <v>91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1198.5</v>
      </c>
      <c r="L43" s="11">
        <f t="shared" si="6"/>
        <v>55532.42</v>
      </c>
    </row>
    <row r="44" spans="1:12" ht="23.25" customHeight="1" x14ac:dyDescent="0.25">
      <c r="A44" s="7">
        <v>27</v>
      </c>
      <c r="B44" s="9" t="s">
        <v>22</v>
      </c>
      <c r="C44" s="8" t="s">
        <v>89</v>
      </c>
      <c r="D44" s="9" t="s">
        <v>63</v>
      </c>
      <c r="E44" s="9" t="s">
        <v>16</v>
      </c>
      <c r="F44" s="12" t="s">
        <v>78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1712.48</v>
      </c>
      <c r="L44" s="11">
        <f t="shared" si="6"/>
        <v>43078.639999999992</v>
      </c>
    </row>
    <row r="45" spans="1:12" ht="23.25" customHeight="1" x14ac:dyDescent="0.25">
      <c r="A45" s="7">
        <v>28</v>
      </c>
      <c r="B45" s="9" t="s">
        <v>94</v>
      </c>
      <c r="C45" s="8" t="s">
        <v>89</v>
      </c>
      <c r="D45" s="9" t="s">
        <v>63</v>
      </c>
      <c r="E45" s="9" t="s">
        <v>95</v>
      </c>
      <c r="F45" s="12" t="s">
        <v>82</v>
      </c>
      <c r="G45" s="11">
        <v>65000</v>
      </c>
      <c r="H45" s="11">
        <f t="shared" si="4"/>
        <v>1865.5</v>
      </c>
      <c r="I45" s="11">
        <f t="shared" si="5"/>
        <v>1976</v>
      </c>
      <c r="J45" s="11">
        <v>4427.58</v>
      </c>
      <c r="K45" s="11">
        <v>390.5</v>
      </c>
      <c r="L45" s="11">
        <f t="shared" si="6"/>
        <v>56340.42</v>
      </c>
    </row>
    <row r="46" spans="1:12" ht="23.25" customHeight="1" x14ac:dyDescent="0.25">
      <c r="A46" s="7">
        <v>29</v>
      </c>
      <c r="B46" s="9" t="s">
        <v>10</v>
      </c>
      <c r="C46" s="8" t="s">
        <v>88</v>
      </c>
      <c r="D46" s="9" t="s">
        <v>63</v>
      </c>
      <c r="E46" s="9" t="s">
        <v>11</v>
      </c>
      <c r="F46" s="12" t="s">
        <v>79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1996.24</v>
      </c>
      <c r="L46" s="11">
        <f t="shared" si="6"/>
        <v>33757.960000000006</v>
      </c>
    </row>
    <row r="47" spans="1:12" ht="23.25" customHeight="1" x14ac:dyDescent="0.25">
      <c r="A47" s="7">
        <v>30</v>
      </c>
      <c r="B47" s="9" t="s">
        <v>17</v>
      </c>
      <c r="C47" s="8" t="s">
        <v>88</v>
      </c>
      <c r="D47" s="9" t="s">
        <v>63</v>
      </c>
      <c r="E47" s="9" t="s">
        <v>130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835.01</v>
      </c>
      <c r="L47" s="11">
        <f t="shared" si="6"/>
        <v>34758.810000000005</v>
      </c>
    </row>
    <row r="48" spans="1:12" ht="23.25" customHeight="1" x14ac:dyDescent="0.25">
      <c r="A48" s="7">
        <v>31</v>
      </c>
      <c r="B48" s="9" t="s">
        <v>18</v>
      </c>
      <c r="C48" s="8" t="s">
        <v>88</v>
      </c>
      <c r="D48" s="9" t="s">
        <v>63</v>
      </c>
      <c r="E48" s="9" t="s">
        <v>19</v>
      </c>
      <c r="F48" s="12" t="s">
        <v>79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1463.6</v>
      </c>
      <c r="L48" s="11">
        <f t="shared" si="6"/>
        <v>18389.390000000003</v>
      </c>
    </row>
    <row r="49" spans="1:12" ht="23.25" customHeight="1" x14ac:dyDescent="0.25">
      <c r="A49" s="7">
        <v>32</v>
      </c>
      <c r="B49" s="9" t="s">
        <v>101</v>
      </c>
      <c r="C49" s="8" t="s">
        <v>88</v>
      </c>
      <c r="D49" s="9" t="s">
        <v>63</v>
      </c>
      <c r="E49" s="9" t="s">
        <v>23</v>
      </c>
      <c r="F49" s="12" t="s">
        <v>79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833</v>
      </c>
      <c r="L49" s="11">
        <f t="shared" si="6"/>
        <v>24571.3</v>
      </c>
    </row>
    <row r="50" spans="1:12" ht="23.25" customHeight="1" x14ac:dyDescent="0.25">
      <c r="A50" s="7">
        <v>33</v>
      </c>
      <c r="B50" s="9" t="s">
        <v>37</v>
      </c>
      <c r="C50" s="8" t="s">
        <v>88</v>
      </c>
      <c r="D50" s="9" t="s">
        <v>63</v>
      </c>
      <c r="E50" s="9" t="s">
        <v>23</v>
      </c>
      <c r="F50" s="12" t="s">
        <v>79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3687.55</v>
      </c>
      <c r="L50" s="11">
        <f t="shared" si="6"/>
        <v>21011.075000000001</v>
      </c>
    </row>
    <row r="51" spans="1:12" ht="23.25" customHeight="1" x14ac:dyDescent="0.25">
      <c r="A51" s="7">
        <v>34</v>
      </c>
      <c r="B51" s="9" t="s">
        <v>122</v>
      </c>
      <c r="C51" s="8" t="s">
        <v>88</v>
      </c>
      <c r="D51" s="9" t="s">
        <v>63</v>
      </c>
      <c r="E51" s="9" t="s">
        <v>23</v>
      </c>
      <c r="F51" s="12" t="s">
        <v>79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1098.5</v>
      </c>
      <c r="L51" s="11">
        <f t="shared" si="6"/>
        <v>22424</v>
      </c>
    </row>
    <row r="52" spans="1:12" ht="23.25" customHeight="1" x14ac:dyDescent="0.25">
      <c r="A52" s="7">
        <v>35</v>
      </c>
      <c r="B52" s="8" t="s">
        <v>41</v>
      </c>
      <c r="C52" s="8" t="s">
        <v>88</v>
      </c>
      <c r="D52" s="9" t="s">
        <v>63</v>
      </c>
      <c r="E52" s="9" t="s">
        <v>42</v>
      </c>
      <c r="F52" s="12" t="s">
        <v>79</v>
      </c>
      <c r="G52" s="11">
        <v>20000</v>
      </c>
      <c r="H52" s="11">
        <f t="shared" si="4"/>
        <v>574</v>
      </c>
      <c r="I52" s="11">
        <f t="shared" si="5"/>
        <v>608</v>
      </c>
      <c r="J52" s="11">
        <v>0</v>
      </c>
      <c r="K52" s="11">
        <v>125</v>
      </c>
      <c r="L52" s="11">
        <f t="shared" si="6"/>
        <v>18693</v>
      </c>
    </row>
    <row r="53" spans="1:12" ht="23.25" customHeight="1" x14ac:dyDescent="0.25">
      <c r="A53" s="7">
        <v>36</v>
      </c>
      <c r="B53" s="9" t="s">
        <v>123</v>
      </c>
      <c r="C53" s="8" t="s">
        <v>88</v>
      </c>
      <c r="D53" s="9" t="s">
        <v>63</v>
      </c>
      <c r="E53" s="9" t="s">
        <v>24</v>
      </c>
      <c r="F53" s="12" t="s">
        <v>79</v>
      </c>
      <c r="G53" s="11">
        <v>23100</v>
      </c>
      <c r="H53" s="11">
        <f t="shared" si="4"/>
        <v>662.97</v>
      </c>
      <c r="I53" s="11">
        <f t="shared" si="5"/>
        <v>702.24</v>
      </c>
      <c r="J53" s="11">
        <v>0</v>
      </c>
      <c r="K53" s="11">
        <v>213.5</v>
      </c>
      <c r="L53" s="11">
        <f t="shared" si="6"/>
        <v>21521.289999999997</v>
      </c>
    </row>
    <row r="54" spans="1:12" ht="23.25" customHeight="1" x14ac:dyDescent="0.25">
      <c r="A54" s="7">
        <v>37</v>
      </c>
      <c r="B54" s="9" t="s">
        <v>8</v>
      </c>
      <c r="C54" s="8" t="s">
        <v>88</v>
      </c>
      <c r="D54" s="9" t="s">
        <v>63</v>
      </c>
      <c r="E54" s="9" t="s">
        <v>9</v>
      </c>
      <c r="F54" s="12" t="s">
        <v>79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31</v>
      </c>
      <c r="C55" s="8" t="s">
        <v>89</v>
      </c>
      <c r="D55" s="9" t="s">
        <v>63</v>
      </c>
      <c r="E55" s="9" t="s">
        <v>9</v>
      </c>
      <c r="F55" s="12" t="s">
        <v>79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926.29</v>
      </c>
      <c r="L55" s="11">
        <f t="shared" si="6"/>
        <v>15633.55</v>
      </c>
    </row>
    <row r="56" spans="1:12" ht="23.25" customHeight="1" x14ac:dyDescent="0.25">
      <c r="A56" s="7">
        <v>39</v>
      </c>
      <c r="B56" s="9" t="s">
        <v>124</v>
      </c>
      <c r="C56" s="8" t="s">
        <v>89</v>
      </c>
      <c r="D56" s="9" t="s">
        <v>63</v>
      </c>
      <c r="E56" s="9" t="s">
        <v>9</v>
      </c>
      <c r="F56" s="12" t="s">
        <v>79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1902.95</v>
      </c>
      <c r="L56" s="11">
        <f t="shared" si="6"/>
        <v>14656.89</v>
      </c>
    </row>
    <row r="57" spans="1:12" ht="23.25" customHeight="1" x14ac:dyDescent="0.25">
      <c r="A57" s="7">
        <v>40</v>
      </c>
      <c r="B57" s="8" t="s">
        <v>125</v>
      </c>
      <c r="C57" s="8" t="s">
        <v>89</v>
      </c>
      <c r="D57" s="9" t="s">
        <v>63</v>
      </c>
      <c r="E57" s="9" t="s">
        <v>9</v>
      </c>
      <c r="F57" s="12" t="s">
        <v>79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837.79</v>
      </c>
      <c r="L57" s="11">
        <f t="shared" si="6"/>
        <v>15722.05</v>
      </c>
    </row>
    <row r="58" spans="1:12" ht="23.25" customHeight="1" x14ac:dyDescent="0.25">
      <c r="A58" s="7">
        <v>41</v>
      </c>
      <c r="B58" s="8" t="s">
        <v>134</v>
      </c>
      <c r="C58" s="8" t="s">
        <v>89</v>
      </c>
      <c r="D58" s="9" t="s">
        <v>63</v>
      </c>
      <c r="E58" s="9" t="s">
        <v>135</v>
      </c>
      <c r="F58" s="12" t="s">
        <v>79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1212.74</v>
      </c>
      <c r="L58" s="11">
        <f t="shared" ref="L58" si="9">+G58-H58-I58-J58-K58</f>
        <v>27014.26</v>
      </c>
    </row>
    <row r="59" spans="1:12" ht="23.25" customHeight="1" x14ac:dyDescent="0.25">
      <c r="A59" s="7"/>
      <c r="B59" s="27" t="s">
        <v>126</v>
      </c>
      <c r="C59" s="27"/>
      <c r="D59" s="27"/>
      <c r="E59" s="27"/>
      <c r="F59" s="27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34</v>
      </c>
      <c r="C60" s="8" t="s">
        <v>89</v>
      </c>
      <c r="D60" s="9" t="s">
        <v>56</v>
      </c>
      <c r="E60" s="9" t="s">
        <v>57</v>
      </c>
      <c r="F60" s="12" t="s">
        <v>82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4880.26</v>
      </c>
      <c r="L60" s="11">
        <f>+G60-H60-I60-J60-K60</f>
        <v>112388.12000000001</v>
      </c>
    </row>
    <row r="61" spans="1:12" ht="23.25" customHeight="1" x14ac:dyDescent="0.25">
      <c r="A61" s="7">
        <v>43</v>
      </c>
      <c r="B61" s="9" t="s">
        <v>15</v>
      </c>
      <c r="C61" s="8" t="s">
        <v>89</v>
      </c>
      <c r="D61" s="9" t="s">
        <v>56</v>
      </c>
      <c r="E61" s="9" t="s">
        <v>16</v>
      </c>
      <c r="F61" s="12" t="s">
        <v>78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5065.97</v>
      </c>
      <c r="L61" s="11">
        <f>+G61-H61-I61-J61-K61</f>
        <v>51664.95</v>
      </c>
    </row>
    <row r="62" spans="1:12" ht="23.25" customHeight="1" x14ac:dyDescent="0.25">
      <c r="A62" s="7">
        <v>44</v>
      </c>
      <c r="B62" s="9" t="s">
        <v>21</v>
      </c>
      <c r="C62" s="8" t="s">
        <v>89</v>
      </c>
      <c r="D62" s="9" t="s">
        <v>56</v>
      </c>
      <c r="E62" s="9" t="s">
        <v>58</v>
      </c>
      <c r="F62" s="12" t="s">
        <v>82</v>
      </c>
      <c r="G62" s="11">
        <v>75000</v>
      </c>
      <c r="H62" s="11">
        <f t="shared" ref="H62:H63" si="10">+G62*2.87%</f>
        <v>2152.5</v>
      </c>
      <c r="I62" s="11">
        <f t="shared" ref="I62:I63" si="11">+G62*3.04%</f>
        <v>2280</v>
      </c>
      <c r="J62" s="11">
        <v>6006.89</v>
      </c>
      <c r="K62" s="11">
        <v>2341.98</v>
      </c>
      <c r="L62" s="11">
        <f t="shared" ref="L62:L63" si="12">+G62-H62-I62-J62-K62</f>
        <v>62218.63</v>
      </c>
    </row>
    <row r="63" spans="1:12" ht="39" customHeight="1" x14ac:dyDescent="0.25">
      <c r="A63" s="7">
        <v>45</v>
      </c>
      <c r="B63" s="8" t="s">
        <v>40</v>
      </c>
      <c r="C63" s="8" t="s">
        <v>88</v>
      </c>
      <c r="D63" s="9" t="s">
        <v>56</v>
      </c>
      <c r="E63" s="9" t="s">
        <v>58</v>
      </c>
      <c r="F63" s="12" t="s">
        <v>82</v>
      </c>
      <c r="G63" s="11">
        <v>75000</v>
      </c>
      <c r="H63" s="11">
        <f t="shared" si="10"/>
        <v>2152.5</v>
      </c>
      <c r="I63" s="11">
        <f t="shared" si="11"/>
        <v>2280</v>
      </c>
      <c r="J63" s="11">
        <v>6309.38</v>
      </c>
      <c r="K63" s="11">
        <v>1187</v>
      </c>
      <c r="L63" s="11">
        <f t="shared" si="12"/>
        <v>63071.12</v>
      </c>
    </row>
    <row r="64" spans="1:12" ht="39.75" customHeight="1" x14ac:dyDescent="0.25">
      <c r="A64" s="7">
        <v>46</v>
      </c>
      <c r="B64" s="8" t="s">
        <v>99</v>
      </c>
      <c r="C64" s="8" t="s">
        <v>89</v>
      </c>
      <c r="D64" s="9" t="s">
        <v>56</v>
      </c>
      <c r="E64" s="9" t="s">
        <v>100</v>
      </c>
      <c r="F64" s="12" t="s">
        <v>82</v>
      </c>
      <c r="G64" s="11">
        <v>75000</v>
      </c>
      <c r="H64" s="11">
        <f t="shared" ref="H64" si="13">+G64*2.87%</f>
        <v>2152.5</v>
      </c>
      <c r="I64" s="11">
        <f t="shared" ref="I64" si="14">+G64*3.04%</f>
        <v>2280</v>
      </c>
      <c r="J64" s="11">
        <v>6309.38</v>
      </c>
      <c r="K64" s="11">
        <v>656</v>
      </c>
      <c r="L64" s="11">
        <f t="shared" ref="L64" si="15">+G64-H64-I64-J64-K64</f>
        <v>63602.12</v>
      </c>
    </row>
    <row r="65" spans="1:12" ht="35.25" customHeight="1" x14ac:dyDescent="0.25">
      <c r="A65" s="7">
        <v>47</v>
      </c>
      <c r="B65" s="8" t="s">
        <v>106</v>
      </c>
      <c r="C65" s="8" t="s">
        <v>88</v>
      </c>
      <c r="D65" s="9" t="s">
        <v>56</v>
      </c>
      <c r="E65" s="9" t="s">
        <v>58</v>
      </c>
      <c r="F65" s="12" t="s">
        <v>91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213.5</v>
      </c>
      <c r="L65" s="11">
        <f t="shared" ref="L65" si="16">+G65-H65-I65-J65-K65</f>
        <v>64044.62</v>
      </c>
    </row>
    <row r="66" spans="1:12" ht="27" customHeight="1" x14ac:dyDescent="0.25">
      <c r="A66" s="7"/>
      <c r="B66" s="27" t="s">
        <v>116</v>
      </c>
      <c r="C66" s="27"/>
      <c r="D66" s="27"/>
      <c r="E66" s="27"/>
      <c r="F66" s="27"/>
      <c r="G66" s="25"/>
      <c r="H66" s="25"/>
      <c r="I66" s="25"/>
      <c r="J66" s="25"/>
      <c r="K66" s="25"/>
      <c r="L66" s="25"/>
    </row>
    <row r="67" spans="1:12" ht="27" customHeight="1" x14ac:dyDescent="0.25">
      <c r="A67" s="7">
        <v>48</v>
      </c>
      <c r="B67" s="8" t="s">
        <v>39</v>
      </c>
      <c r="C67" s="8" t="s">
        <v>89</v>
      </c>
      <c r="D67" s="9" t="s">
        <v>59</v>
      </c>
      <c r="E67" s="9" t="s">
        <v>80</v>
      </c>
      <c r="F67" s="12" t="s">
        <v>82</v>
      </c>
      <c r="G67" s="11">
        <v>70000</v>
      </c>
      <c r="H67" s="11">
        <f t="shared" ref="H67:H71" si="17">+G67*2.87%</f>
        <v>2009</v>
      </c>
      <c r="I67" s="11">
        <f>+G67*3.04%</f>
        <v>2128</v>
      </c>
      <c r="J67" s="11">
        <v>5368.48</v>
      </c>
      <c r="K67" s="11">
        <v>313.5</v>
      </c>
      <c r="L67" s="11">
        <f>+G67-H67-I67-J67-K67</f>
        <v>60181.020000000004</v>
      </c>
    </row>
    <row r="68" spans="1:12" ht="27" customHeight="1" x14ac:dyDescent="0.25">
      <c r="A68" s="7">
        <v>49</v>
      </c>
      <c r="B68" s="9" t="s">
        <v>44</v>
      </c>
      <c r="C68" s="8" t="s">
        <v>89</v>
      </c>
      <c r="D68" s="9" t="s">
        <v>59</v>
      </c>
      <c r="E68" s="9" t="s">
        <v>45</v>
      </c>
      <c r="F68" s="12" t="s">
        <v>82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1425.4</v>
      </c>
      <c r="L68" s="11">
        <f>+G68-H68-I68-J68-K68</f>
        <v>59069.120000000003</v>
      </c>
    </row>
    <row r="69" spans="1:12" ht="35.25" customHeight="1" x14ac:dyDescent="0.25">
      <c r="A69" s="7">
        <v>50</v>
      </c>
      <c r="B69" s="8" t="s">
        <v>46</v>
      </c>
      <c r="C69" s="8" t="s">
        <v>89</v>
      </c>
      <c r="D69" s="9" t="s">
        <v>59</v>
      </c>
      <c r="E69" s="9" t="s">
        <v>45</v>
      </c>
      <c r="F69" s="12" t="s">
        <v>82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1449.03</v>
      </c>
      <c r="L69" s="11">
        <f>+G69-H69-I69-J69-K69</f>
        <v>59045.490000000005</v>
      </c>
    </row>
    <row r="70" spans="1:12" ht="35.25" customHeight="1" x14ac:dyDescent="0.25">
      <c r="A70" s="7">
        <v>51</v>
      </c>
      <c r="B70" s="8" t="s">
        <v>90</v>
      </c>
      <c r="C70" s="8" t="s">
        <v>89</v>
      </c>
      <c r="D70" s="9" t="s">
        <v>59</v>
      </c>
      <c r="E70" s="9" t="s">
        <v>45</v>
      </c>
      <c r="F70" s="12" t="s">
        <v>91</v>
      </c>
      <c r="G70" s="11">
        <v>70000</v>
      </c>
      <c r="H70" s="11">
        <f t="shared" si="17"/>
        <v>2009</v>
      </c>
      <c r="I70" s="11">
        <f t="shared" ref="I70" si="18">+G70*3.04%</f>
        <v>2128</v>
      </c>
      <c r="J70" s="11">
        <v>5368.48</v>
      </c>
      <c r="K70" s="11">
        <v>579</v>
      </c>
      <c r="L70" s="11">
        <f t="shared" ref="L70" si="19">+G70-H70-I70-J70-K70</f>
        <v>59915.520000000004</v>
      </c>
    </row>
    <row r="71" spans="1:12" ht="35.25" customHeight="1" x14ac:dyDescent="0.25">
      <c r="A71" s="7">
        <v>52</v>
      </c>
      <c r="B71" s="9" t="s">
        <v>12</v>
      </c>
      <c r="C71" s="8" t="s">
        <v>89</v>
      </c>
      <c r="D71" s="9" t="s">
        <v>59</v>
      </c>
      <c r="E71" s="9" t="s">
        <v>13</v>
      </c>
      <c r="F71" s="12" t="s">
        <v>82</v>
      </c>
      <c r="G71" s="11">
        <v>65000</v>
      </c>
      <c r="H71" s="11">
        <f t="shared" si="17"/>
        <v>1865.5</v>
      </c>
      <c r="I71" s="11">
        <f>+G71*3.04%</f>
        <v>1976</v>
      </c>
      <c r="J71" s="11">
        <v>4427.58</v>
      </c>
      <c r="K71" s="11">
        <v>2991.93</v>
      </c>
      <c r="L71" s="11">
        <f>+G71-H71-I71-J71-K71</f>
        <v>53738.99</v>
      </c>
    </row>
    <row r="72" spans="1:12" ht="24" customHeight="1" x14ac:dyDescent="0.25">
      <c r="A72" s="7">
        <v>53</v>
      </c>
      <c r="B72" s="9" t="s">
        <v>29</v>
      </c>
      <c r="C72" s="8" t="s">
        <v>89</v>
      </c>
      <c r="D72" s="9" t="s">
        <v>59</v>
      </c>
      <c r="E72" s="9" t="s">
        <v>16</v>
      </c>
      <c r="F72" s="12" t="s">
        <v>78</v>
      </c>
      <c r="G72" s="11">
        <v>40000</v>
      </c>
      <c r="H72" s="11">
        <f t="shared" si="0"/>
        <v>1148</v>
      </c>
      <c r="I72" s="11">
        <f t="shared" si="1"/>
        <v>1216</v>
      </c>
      <c r="J72" s="11">
        <v>442.65</v>
      </c>
      <c r="K72" s="11">
        <v>1546.98</v>
      </c>
      <c r="L72" s="11">
        <f t="shared" si="2"/>
        <v>35646.369999999995</v>
      </c>
    </row>
    <row r="73" spans="1:12" ht="23.25" customHeight="1" x14ac:dyDescent="0.25">
      <c r="A73" s="7">
        <v>54</v>
      </c>
      <c r="B73" s="9" t="s">
        <v>38</v>
      </c>
      <c r="C73" s="8" t="s">
        <v>89</v>
      </c>
      <c r="D73" s="9" t="s">
        <v>59</v>
      </c>
      <c r="E73" s="9" t="s">
        <v>27</v>
      </c>
      <c r="F73" s="12" t="s">
        <v>79</v>
      </c>
      <c r="G73" s="11">
        <v>38000</v>
      </c>
      <c r="H73" s="11">
        <f>+G73*2.87%</f>
        <v>1090.5999999999999</v>
      </c>
      <c r="I73" s="11">
        <f>+G73*3.04%</f>
        <v>1155.2</v>
      </c>
      <c r="J73" s="11">
        <v>160.38</v>
      </c>
      <c r="K73" s="11">
        <v>672.29</v>
      </c>
      <c r="L73" s="11">
        <f>+G73-H73-I73-J73-K73</f>
        <v>34921.530000000006</v>
      </c>
    </row>
    <row r="74" spans="1:12" ht="25.5" customHeight="1" x14ac:dyDescent="0.25">
      <c r="A74" s="7">
        <v>55</v>
      </c>
      <c r="B74" s="9" t="s">
        <v>25</v>
      </c>
      <c r="C74" s="8" t="s">
        <v>88</v>
      </c>
      <c r="D74" s="9" t="s">
        <v>59</v>
      </c>
      <c r="E74" s="9" t="s">
        <v>26</v>
      </c>
      <c r="F74" s="12" t="s">
        <v>82</v>
      </c>
      <c r="G74" s="11">
        <v>40000</v>
      </c>
      <c r="H74" s="11">
        <f t="shared" si="0"/>
        <v>1148</v>
      </c>
      <c r="I74" s="11">
        <f t="shared" si="1"/>
        <v>1216</v>
      </c>
      <c r="J74" s="11">
        <v>442.65</v>
      </c>
      <c r="K74" s="11">
        <v>383.79</v>
      </c>
      <c r="L74" s="11">
        <f t="shared" si="2"/>
        <v>36809.56</v>
      </c>
    </row>
    <row r="75" spans="1:12" ht="22.5" customHeight="1" x14ac:dyDescent="0.25">
      <c r="A75" s="7">
        <v>57</v>
      </c>
      <c r="B75" s="9" t="s">
        <v>36</v>
      </c>
      <c r="C75" s="8" t="s">
        <v>89</v>
      </c>
      <c r="D75" s="9" t="s">
        <v>63</v>
      </c>
      <c r="E75" s="9" t="s">
        <v>20</v>
      </c>
      <c r="F75" s="12" t="s">
        <v>79</v>
      </c>
      <c r="G75" s="11">
        <v>35000</v>
      </c>
      <c r="H75" s="11">
        <f t="shared" ref="H75" si="20">+G75*2.87%</f>
        <v>1004.5</v>
      </c>
      <c r="I75" s="11">
        <f t="shared" ref="I75" si="21">+G75*3.04%</f>
        <v>1064</v>
      </c>
      <c r="J75" s="11">
        <v>0</v>
      </c>
      <c r="K75" s="11">
        <v>3055.46</v>
      </c>
      <c r="L75" s="11">
        <f t="shared" ref="L75" si="22">+G75-H75-I75-J75-K75</f>
        <v>29876.04</v>
      </c>
    </row>
    <row r="76" spans="1:12" x14ac:dyDescent="0.25">
      <c r="A76" s="7"/>
      <c r="B76" s="33" t="s">
        <v>51</v>
      </c>
      <c r="C76" s="34"/>
      <c r="D76" s="34"/>
      <c r="E76" s="34"/>
      <c r="F76" s="35"/>
      <c r="G76" s="17">
        <f t="shared" ref="G76:L76" si="23">SUM(G12:G75)</f>
        <v>3470850</v>
      </c>
      <c r="H76" s="17">
        <f t="shared" si="23"/>
        <v>99613.39499999999</v>
      </c>
      <c r="I76" s="17">
        <f t="shared" si="23"/>
        <v>102857.63999999997</v>
      </c>
      <c r="J76" s="17">
        <f t="shared" si="23"/>
        <v>288706.56999999989</v>
      </c>
      <c r="K76" s="17">
        <f t="shared" si="23"/>
        <v>141566.89000000001</v>
      </c>
      <c r="L76" s="17">
        <f t="shared" si="23"/>
        <v>2838105.5050000008</v>
      </c>
    </row>
    <row r="77" spans="1:12" ht="16.5" x14ac:dyDescent="0.25">
      <c r="A77" s="2"/>
      <c r="B77" s="2"/>
      <c r="C77" s="2"/>
      <c r="D77" s="2"/>
      <c r="E77" s="2"/>
      <c r="F77" s="2"/>
      <c r="G77" s="2"/>
    </row>
    <row r="78" spans="1:12" ht="16.5" x14ac:dyDescent="0.25">
      <c r="A78" s="2"/>
      <c r="B78" s="3"/>
      <c r="C78" s="3"/>
      <c r="D78" s="3"/>
      <c r="E78" s="4"/>
      <c r="F78" s="4"/>
      <c r="G78" s="4"/>
    </row>
    <row r="79" spans="1:12" ht="16.5" x14ac:dyDescent="0.25">
      <c r="A79" s="31"/>
      <c r="B79" s="31"/>
      <c r="C79" s="31"/>
      <c r="D79" s="31"/>
      <c r="E79" s="31"/>
      <c r="F79" s="31"/>
      <c r="G79" s="31"/>
    </row>
    <row r="80" spans="1:12" ht="16.5" x14ac:dyDescent="0.25">
      <c r="A80" s="31"/>
      <c r="B80" s="31"/>
      <c r="C80" s="31"/>
      <c r="D80" s="31"/>
      <c r="E80" s="31"/>
      <c r="F80" s="31"/>
      <c r="G80" s="31"/>
    </row>
    <row r="81" spans="1:12" ht="16.5" x14ac:dyDescent="0.25">
      <c r="A81" s="31"/>
      <c r="B81" s="31"/>
      <c r="C81" s="31"/>
      <c r="D81" s="31"/>
      <c r="E81" s="31"/>
      <c r="F81" s="31"/>
      <c r="G81" s="31"/>
    </row>
    <row r="82" spans="1:12" ht="16.5" x14ac:dyDescent="0.25">
      <c r="A82" s="5"/>
      <c r="B82" s="5"/>
      <c r="C82" s="5"/>
      <c r="D82" s="6"/>
      <c r="E82" s="6"/>
      <c r="F82" s="5"/>
      <c r="G82" s="5"/>
    </row>
    <row r="83" spans="1:12" ht="18" x14ac:dyDescent="0.25">
      <c r="A83" s="32"/>
      <c r="B83" s="32"/>
      <c r="C83" s="32"/>
      <c r="D83" s="32"/>
      <c r="E83" s="32"/>
      <c r="F83" s="32"/>
      <c r="G83" s="32"/>
    </row>
    <row r="84" spans="1:12" ht="16.5" x14ac:dyDescent="0.25">
      <c r="A84" s="5"/>
      <c r="B84" s="5"/>
      <c r="C84" s="5"/>
      <c r="D84" s="5"/>
      <c r="E84" s="37" t="s">
        <v>102</v>
      </c>
      <c r="F84" s="37"/>
      <c r="G84" s="5"/>
    </row>
    <row r="85" spans="1:12" ht="16.5" x14ac:dyDescent="0.25">
      <c r="A85" s="30" t="s">
        <v>131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1:12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</sheetData>
  <mergeCells count="20">
    <mergeCell ref="B76:F76"/>
    <mergeCell ref="A9:L9"/>
    <mergeCell ref="A8:L8"/>
    <mergeCell ref="E84:F84"/>
    <mergeCell ref="B11:F11"/>
    <mergeCell ref="B22:F22"/>
    <mergeCell ref="B24:F24"/>
    <mergeCell ref="B29:F29"/>
    <mergeCell ref="B34:F34"/>
    <mergeCell ref="A86:L86"/>
    <mergeCell ref="A85:L85"/>
    <mergeCell ref="A79:G79"/>
    <mergeCell ref="A80:G80"/>
    <mergeCell ref="A81:G81"/>
    <mergeCell ref="A83:G83"/>
    <mergeCell ref="B38:F38"/>
    <mergeCell ref="B41:F41"/>
    <mergeCell ref="B59:F59"/>
    <mergeCell ref="B66:F66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2023-02-07T13:44:01Z</dcterms:modified>
</cp:coreProperties>
</file>