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77385B8C-2BC8-42CD-9F01-41FE2464EB97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1" sheetId="2" r:id="rId1"/>
    <sheet name="Hoja1" sheetId="3" r:id="rId2"/>
  </sheets>
  <externalReferences>
    <externalReference r:id="rId3"/>
  </externalReferences>
  <definedNames>
    <definedName name="_xlnm.Print_Area" localSheetId="0">'T1'!$A$1:$J$50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J30" i="2"/>
  <c r="B49" i="2" l="1"/>
  <c r="B48" i="2"/>
  <c r="B47" i="2"/>
  <c r="C30" i="2" l="1"/>
  <c r="I30" i="2" s="1"/>
  <c r="C29" i="2"/>
  <c r="I29" i="2" s="1"/>
  <c r="I25" i="2"/>
</calcChain>
</file>

<file path=xl/sharedStrings.xml><?xml version="1.0" encoding="utf-8"?>
<sst xmlns="http://schemas.openxmlformats.org/spreadsheetml/2006/main" count="91" uniqueCount="85">
  <si>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</si>
  <si>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</si>
  <si>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</si>
  <si>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</si>
  <si>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</si>
  <si>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</si>
  <si>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</si>
  <si>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</si>
  <si>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</si>
  <si>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</si>
  <si>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</si>
  <si>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</si>
  <si>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</si>
  <si>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</si>
  <si>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</si>
  <si>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</si>
  <si>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</si>
  <si>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</si>
  <si>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</si>
  <si>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</si>
  <si>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</si>
  <si>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</si>
  <si>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</si>
  <si>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</si>
  <si>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</si>
  <si>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</si>
  <si>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</si>
  <si>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</si>
  <si>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</si>
  <si>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</si>
  <si>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</si>
  <si>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</si>
  <si>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</si>
  <si>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</si>
  <si>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</si>
  <si>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</si>
  <si>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</si>
  <si>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</si>
  <si>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</si>
  <si>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</si>
  <si>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</si>
  <si>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</si>
  <si>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</si>
  <si>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</si>
  <si>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</si>
  <si>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</si>
  <si>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</si>
  <si>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</si>
  <si>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</si>
  <si>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</si>
  <si>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</si>
  <si>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</si>
  <si>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</si>
  <si>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</si>
  <si>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</si>
  <si>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</si>
  <si>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</si>
  <si>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</si>
  <si>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</si>
  <si>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</si>
  <si>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</si>
  <si>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</si>
  <si>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</si>
  <si>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</si>
  <si>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</si>
  <si>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</si>
  <si>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</si>
  <si>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</si>
  <si>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</si>
  <si>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</si>
  <si>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</si>
  <si>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</si>
  <si>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</si>
  <si>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</si>
  <si>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 xml:space="preserve"> Programación Trimestral</t>
  </si>
  <si>
    <t>Ejecución Trimestral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</si>
  <si>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</si>
  <si>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</si>
  <si>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</si>
  <si>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</si>
  <si>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</si>
  <si>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</si>
  <si>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>Se realizaron 8 informes técnicos sobre la temática migratoria.</t>
  </si>
  <si>
    <t xml:space="preserve">En el segundo trimestre del año ejecutó un total de 3 acciones formativas, capacitando a un total de 230 usuarios únicos. </t>
  </si>
  <si>
    <t>Debido a la demanda de los organismos públicos a quienes por ley estamos obligados a responder según sus necesidades nos hemos visto en la obligatoriedad de ampliar nuestro alcance. Esta diferencia es asumida en las capacitaciones brindadas a diferentes entidades.. Este detalle que puede ser visto en el informe cargado como evidencia.  Desvíos financieros del producto 7752 de 45.79 % por debajo de la ejecución financiera con respecto al presupuesto programado a devengarse, se debió a la siguiente razón:
•	La contratación de coordinación académica para la segunda cohorte del MVP 2.1 Maestría Políticas Migratorias y Desarrollo en el Caribe, fue aplazado para el tercer trimestre del año.
•	En cuanto al Curso Especializado sobre Migración e Interculturalidad, la cual está en proceso la revisión del diseño, en su inicio iba a ser costeado con fondos del presupuesto institucional 2024, pero pasó al presupuesto de UNICEF.   
•	La adquisición para la base de datos de la colección bibliográfica se efectuó a finales del T2, la cual aún no se ha reflejado el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</si>
</sst>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0" fontId="9" fillId="0" borderId="12" xfId="0" applyFont="1" applyBorder="1" applyAlignment="1" applyProtection="1">
      <alignment vertical="top" wrapText="1"/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2EBA2770-EEE0-46A7-BDE0-A04EAFE33DCD}"/>
    <tableStyle name="Invisible" pivot="0" table="0" count="0" xr9:uid="{06073293-2173-4449-93BE-C6EFBDB8D4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iree.alcantara\OneDrive%20-%20INSTITUTO%20NACIONAL%20DE%20MIGRACION\Documentos\INMRD\PLANIFICACION%20ESTRATEGICA-OPERATIVA\DIGEPRESS-SIGEF\2024\Programacion%20Indicativa%20anual%202024.xlsx" TargetMode="External"/><Relationship Id="rId1" Type="http://schemas.openxmlformats.org/officeDocument/2006/relationships/externalLinkPath" Target="https://inmrepdom-my.sharepoint.com/personal/desiree_alcantara_inm_gob_do/Documents/Documentos/INMRD/PLANIFICACION%20ESTRATEGICA-OPERATIVA/DIGEPRESS-SIGEF/2024/Programacion%20Indicativa%20anu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UAL"/>
      <sheetName val="REGISTRO SIGEF"/>
    </sheetNames>
    <sheetDataSet>
      <sheetData sheetId="0"/>
      <sheetData sheetId="1">
        <row r="6">
          <cell r="G6">
            <v>24</v>
          </cell>
        </row>
        <row r="16">
          <cell r="G16">
            <v>600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topLeftCell="A22" zoomScale="115" zoomScaleNormal="115" zoomScaleSheetLayoutView="100" workbookViewId="0">
      <selection activeCell="F30" sqref="F30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</cols>
  <sheetData>
    <row r="1" spans="1:11" ht="21.75" thickBot="1" x14ac:dyDescent="0.3">
      <c r="A1" s="10"/>
      <c r="B1" s="85" t="s">
        <v>52</v>
      </c>
      <c r="C1" s="86"/>
      <c r="D1" s="86"/>
      <c r="E1" s="86"/>
      <c r="F1" s="86"/>
      <c r="G1" s="86"/>
      <c r="H1" s="86"/>
      <c r="I1" s="86"/>
      <c r="J1" s="87"/>
      <c r="K1" s="1"/>
    </row>
    <row r="2" spans="1:11" ht="21.75" thickBot="1" x14ac:dyDescent="0.3">
      <c r="A2" s="11"/>
      <c r="B2" s="88" t="s">
        <v>0</v>
      </c>
      <c r="C2" s="89"/>
      <c r="D2" s="88" t="s">
        <v>1</v>
      </c>
      <c r="E2" s="89"/>
      <c r="F2" s="89"/>
      <c r="G2" s="89"/>
      <c r="H2" s="90"/>
      <c r="I2" s="28" t="s">
        <v>2</v>
      </c>
      <c r="J2" s="29" t="s">
        <v>3</v>
      </c>
      <c r="K2" s="1"/>
    </row>
    <row r="3" spans="1:11" ht="21.75" thickBot="1" x14ac:dyDescent="0.3">
      <c r="A3" s="12"/>
      <c r="B3" s="91" t="s">
        <v>4</v>
      </c>
      <c r="C3" s="92"/>
      <c r="D3" s="91" t="s">
        <v>69</v>
      </c>
      <c r="E3" s="92"/>
      <c r="F3" s="92"/>
      <c r="G3" s="92"/>
      <c r="H3" s="93"/>
      <c r="I3" s="26">
        <v>45473</v>
      </c>
      <c r="J3" s="27">
        <v>0</v>
      </c>
      <c r="K3" s="1"/>
    </row>
    <row r="4" spans="1:11" x14ac:dyDescent="0.25">
      <c r="A4" s="94"/>
      <c r="B4" s="95"/>
      <c r="C4" s="95"/>
      <c r="D4" s="96"/>
      <c r="E4" s="96"/>
      <c r="F4" s="96"/>
      <c r="G4" s="96"/>
      <c r="H4" s="96"/>
      <c r="I4" s="95"/>
      <c r="J4" s="97"/>
      <c r="K4" s="1"/>
    </row>
    <row r="5" spans="1:11" ht="3" customHeight="1" x14ac:dyDescent="0.25">
      <c r="A5" s="98"/>
      <c r="B5" s="99"/>
      <c r="C5" s="99"/>
      <c r="D5" s="99"/>
      <c r="E5" s="99"/>
      <c r="F5" s="99"/>
      <c r="G5" s="99"/>
      <c r="H5" s="99"/>
      <c r="I5" s="99"/>
      <c r="J5" s="100"/>
      <c r="K5" s="1"/>
    </row>
    <row r="6" spans="1:11" ht="15.75" x14ac:dyDescent="0.25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3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2" t="s">
        <v>7</v>
      </c>
      <c r="B8" s="82" t="s">
        <v>53</v>
      </c>
      <c r="C8" s="83"/>
      <c r="D8" s="83"/>
      <c r="E8" s="83"/>
      <c r="F8" s="83"/>
      <c r="G8" s="83"/>
      <c r="H8" s="83"/>
      <c r="I8" s="83"/>
      <c r="J8" s="84"/>
      <c r="K8" s="1"/>
    </row>
    <row r="9" spans="1:11" x14ac:dyDescent="0.25">
      <c r="A9" s="13" t="s">
        <v>37</v>
      </c>
      <c r="B9" s="82" t="s">
        <v>54</v>
      </c>
      <c r="C9" s="83"/>
      <c r="D9" s="83"/>
      <c r="E9" s="83"/>
      <c r="F9" s="83"/>
      <c r="G9" s="83"/>
      <c r="H9" s="83"/>
      <c r="I9" s="83"/>
      <c r="J9" s="84"/>
      <c r="K9" s="1"/>
    </row>
    <row r="10" spans="1:11" x14ac:dyDescent="0.25">
      <c r="A10" s="13" t="s">
        <v>38</v>
      </c>
      <c r="B10" s="82" t="s">
        <v>55</v>
      </c>
      <c r="C10" s="83"/>
      <c r="D10" s="83"/>
      <c r="E10" s="83"/>
      <c r="F10" s="83"/>
      <c r="G10" s="83"/>
      <c r="H10" s="83"/>
      <c r="I10" s="83"/>
      <c r="J10" s="84"/>
      <c r="K10" s="1"/>
    </row>
    <row r="11" spans="1:11" ht="30.75" customHeight="1" x14ac:dyDescent="0.25">
      <c r="A11" s="2" t="s">
        <v>8</v>
      </c>
      <c r="B11" s="79" t="s">
        <v>80</v>
      </c>
      <c r="C11" s="80"/>
      <c r="D11" s="80"/>
      <c r="E11" s="80"/>
      <c r="F11" s="80"/>
      <c r="G11" s="80"/>
      <c r="H11" s="80"/>
      <c r="I11" s="80"/>
      <c r="J11" s="81"/>
    </row>
    <row r="12" spans="1:11" ht="33.75" customHeight="1" x14ac:dyDescent="0.25">
      <c r="A12" s="2" t="s">
        <v>9</v>
      </c>
      <c r="B12" s="79" t="s">
        <v>81</v>
      </c>
      <c r="C12" s="80"/>
      <c r="D12" s="80"/>
      <c r="E12" s="80"/>
      <c r="F12" s="80"/>
      <c r="G12" s="80"/>
      <c r="H12" s="80"/>
      <c r="I12" s="80"/>
      <c r="J12" s="81"/>
    </row>
    <row r="13" spans="1:11" ht="15.75" x14ac:dyDescent="0.25">
      <c r="A13" s="58" t="s">
        <v>10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1" ht="27.75" customHeight="1" x14ac:dyDescent="0.25">
      <c r="A14" s="2" t="s">
        <v>11</v>
      </c>
      <c r="B14" s="16" t="s">
        <v>56</v>
      </c>
      <c r="C14" s="76" t="s">
        <v>57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2" t="s">
        <v>12</v>
      </c>
      <c r="B15" s="16" t="s">
        <v>66</v>
      </c>
      <c r="C15" s="76" t="s">
        <v>58</v>
      </c>
      <c r="D15" s="76"/>
      <c r="E15" s="76"/>
      <c r="F15" s="76"/>
      <c r="G15" s="76"/>
      <c r="H15" s="76"/>
      <c r="I15" s="76"/>
      <c r="J15" s="76"/>
    </row>
    <row r="16" spans="1:11" ht="31.5" customHeight="1" x14ac:dyDescent="0.25">
      <c r="A16" s="2" t="s">
        <v>13</v>
      </c>
      <c r="B16" s="16" t="s">
        <v>60</v>
      </c>
      <c r="C16" s="76" t="s">
        <v>59</v>
      </c>
      <c r="D16" s="76"/>
      <c r="E16" s="76"/>
      <c r="F16" s="76"/>
      <c r="G16" s="76"/>
      <c r="H16" s="76"/>
      <c r="I16" s="76"/>
      <c r="J16" s="76"/>
    </row>
    <row r="17" spans="1:11" ht="15.75" x14ac:dyDescent="0.25">
      <c r="A17" s="58" t="s">
        <v>14</v>
      </c>
      <c r="B17" s="59"/>
      <c r="C17" s="59"/>
      <c r="D17" s="59"/>
      <c r="E17" s="59"/>
      <c r="F17" s="59"/>
      <c r="G17" s="59"/>
      <c r="H17" s="59"/>
      <c r="I17" s="59"/>
      <c r="J17" s="60"/>
    </row>
    <row r="18" spans="1:11" ht="29.25" customHeight="1" x14ac:dyDescent="0.25">
      <c r="A18" s="2" t="s">
        <v>15</v>
      </c>
      <c r="B18" s="77" t="s">
        <v>61</v>
      </c>
      <c r="C18" s="77"/>
      <c r="D18" s="77"/>
      <c r="E18" s="77"/>
      <c r="F18" s="77"/>
      <c r="G18" s="77"/>
      <c r="H18" s="77"/>
      <c r="I18" s="77"/>
      <c r="J18" s="78"/>
    </row>
    <row r="19" spans="1:11" ht="33" customHeight="1" x14ac:dyDescent="0.25">
      <c r="A19" s="5" t="s">
        <v>16</v>
      </c>
      <c r="B19" s="51" t="s">
        <v>62</v>
      </c>
      <c r="C19" s="51"/>
      <c r="D19" s="51"/>
      <c r="E19" s="51"/>
      <c r="F19" s="51"/>
      <c r="G19" s="51"/>
      <c r="H19" s="51"/>
      <c r="I19" s="51"/>
      <c r="J19" s="52"/>
    </row>
    <row r="20" spans="1:11" ht="34.5" customHeight="1" x14ac:dyDescent="0.25">
      <c r="A20" s="5" t="s">
        <v>17</v>
      </c>
      <c r="B20" s="51" t="s">
        <v>63</v>
      </c>
      <c r="C20" s="51"/>
      <c r="D20" s="51"/>
      <c r="E20" s="51"/>
      <c r="F20" s="51"/>
      <c r="G20" s="51"/>
      <c r="H20" s="51"/>
      <c r="I20" s="51"/>
      <c r="J20" s="52"/>
    </row>
    <row r="21" spans="1:11" ht="35.25" hidden="1" customHeight="1" x14ac:dyDescent="0.25">
      <c r="A21" s="5" t="s">
        <v>39</v>
      </c>
      <c r="B21" s="51"/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58" t="s">
        <v>18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4" t="s">
        <v>20</v>
      </c>
      <c r="B24" s="65"/>
      <c r="C24" s="66" t="s">
        <v>21</v>
      </c>
      <c r="D24" s="67"/>
      <c r="E24" s="67"/>
      <c r="F24" s="67" t="s">
        <v>22</v>
      </c>
      <c r="G24" s="67"/>
      <c r="H24" s="65"/>
      <c r="I24" s="66" t="s">
        <v>23</v>
      </c>
      <c r="J24" s="68"/>
    </row>
    <row r="25" spans="1:11" x14ac:dyDescent="0.25">
      <c r="A25" s="69">
        <v>112762467</v>
      </c>
      <c r="B25" s="70"/>
      <c r="C25" s="71">
        <v>105025236</v>
      </c>
      <c r="D25" s="72"/>
      <c r="E25" s="73"/>
      <c r="F25" s="71">
        <v>48592616.549999997</v>
      </c>
      <c r="G25" s="72"/>
      <c r="H25" s="73"/>
      <c r="I25" s="74">
        <f>+IF(F25&gt;0,F25/C25,0)</f>
        <v>0.46267562350443087</v>
      </c>
      <c r="J25" s="75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3"/>
      <c r="B27"/>
      <c r="C27" s="38" t="s">
        <v>25</v>
      </c>
      <c r="D27" s="39"/>
      <c r="E27" s="38" t="s">
        <v>74</v>
      </c>
      <c r="F27" s="39"/>
      <c r="G27" s="38" t="s">
        <v>75</v>
      </c>
      <c r="H27" s="38"/>
      <c r="I27" s="38" t="s">
        <v>26</v>
      </c>
      <c r="J27" s="40"/>
    </row>
    <row r="28" spans="1:11" ht="38.25" x14ac:dyDescent="0.25">
      <c r="A28" s="30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1" t="s">
        <v>48</v>
      </c>
      <c r="K28"/>
    </row>
    <row r="29" spans="1:11" ht="36" x14ac:dyDescent="0.25">
      <c r="A29" s="32" t="s">
        <v>71</v>
      </c>
      <c r="B29" s="20" t="s">
        <v>65</v>
      </c>
      <c r="C29" s="7">
        <f>+'[1]REGISTRO SIGEF'!G6</f>
        <v>24</v>
      </c>
      <c r="D29" s="21">
        <v>107978467</v>
      </c>
      <c r="E29" s="7">
        <v>8</v>
      </c>
      <c r="F29" s="22">
        <v>28014609.440000001</v>
      </c>
      <c r="G29" s="23">
        <v>8</v>
      </c>
      <c r="H29" s="22">
        <v>27537924.43</v>
      </c>
      <c r="I29" s="8">
        <f>IF(G29&gt;0,G29/C29,0)</f>
        <v>0.33333333333333331</v>
      </c>
      <c r="J29" s="33">
        <f t="shared" ref="J29:J30" si="0">IF(H29&gt;0,H29/F29,0)</f>
        <v>0.98298441350678345</v>
      </c>
      <c r="K29"/>
    </row>
    <row r="30" spans="1:11" ht="60" x14ac:dyDescent="0.25">
      <c r="A30" s="32" t="s">
        <v>72</v>
      </c>
      <c r="B30" s="20" t="s">
        <v>67</v>
      </c>
      <c r="C30" s="18">
        <f>+'[1]REGISTRO SIGEF'!G16</f>
        <v>600</v>
      </c>
      <c r="D30" s="21">
        <v>4784000</v>
      </c>
      <c r="E30" s="24">
        <v>155</v>
      </c>
      <c r="F30" s="21">
        <v>1211805.8999999999</v>
      </c>
      <c r="G30" s="25">
        <v>230</v>
      </c>
      <c r="H30" s="22">
        <v>656801.80000000005</v>
      </c>
      <c r="I30" s="19">
        <f>IF(G30&gt;0,G30/C30,0)</f>
        <v>0.38333333333333336</v>
      </c>
      <c r="J30" s="34">
        <f t="shared" si="0"/>
        <v>0.54200247745946784</v>
      </c>
      <c r="K30"/>
    </row>
    <row r="31" spans="1:11" ht="15.75" x14ac:dyDescent="0.25">
      <c r="A31" s="58" t="s">
        <v>29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1" ht="15.75" x14ac:dyDescent="0.25">
      <c r="A32" s="41" t="s">
        <v>30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ht="15" customHeight="1" x14ac:dyDescent="0.25">
      <c r="A33" s="9" t="s">
        <v>31</v>
      </c>
      <c r="B33" s="49" t="s">
        <v>73</v>
      </c>
      <c r="C33" s="49"/>
      <c r="D33" s="49"/>
      <c r="E33" s="49"/>
      <c r="F33" s="49"/>
      <c r="G33" s="49"/>
      <c r="H33" s="49"/>
      <c r="I33" s="49"/>
      <c r="J33" s="50"/>
      <c r="K33" s="1"/>
    </row>
    <row r="34" spans="1:11" ht="54.75" customHeight="1" x14ac:dyDescent="0.25">
      <c r="A34" s="9" t="s">
        <v>32</v>
      </c>
      <c r="B34" s="53" t="s">
        <v>64</v>
      </c>
      <c r="C34" s="53"/>
      <c r="D34" s="53"/>
      <c r="E34" s="53"/>
      <c r="F34" s="53"/>
      <c r="G34" s="53"/>
      <c r="H34" s="53"/>
      <c r="I34" s="53"/>
      <c r="J34" s="54"/>
      <c r="K34" s="1"/>
    </row>
    <row r="35" spans="1:11" x14ac:dyDescent="0.25">
      <c r="A35" s="9" t="s">
        <v>33</v>
      </c>
      <c r="B35" s="55" t="s">
        <v>82</v>
      </c>
      <c r="C35" s="51"/>
      <c r="D35" s="51"/>
      <c r="E35" s="51"/>
      <c r="F35" s="51"/>
      <c r="G35" s="51"/>
      <c r="H35" s="51"/>
      <c r="I35" s="51"/>
      <c r="J35" s="52"/>
      <c r="K35" s="1"/>
    </row>
    <row r="36" spans="1:11" ht="29.25" customHeight="1" x14ac:dyDescent="0.25">
      <c r="A36" s="9" t="s">
        <v>34</v>
      </c>
      <c r="B36" s="51" t="s">
        <v>70</v>
      </c>
      <c r="C36" s="51"/>
      <c r="D36" s="51"/>
      <c r="E36" s="51"/>
      <c r="F36" s="51"/>
      <c r="G36" s="51"/>
      <c r="H36" s="51"/>
      <c r="I36" s="51"/>
      <c r="J36" s="52"/>
      <c r="K36" s="1"/>
    </row>
    <row r="37" spans="1:11" ht="33.75" customHeight="1" x14ac:dyDescent="0.25">
      <c r="A37" s="9" t="s">
        <v>31</v>
      </c>
      <c r="B37" s="56" t="s">
        <v>72</v>
      </c>
      <c r="C37" s="56"/>
      <c r="D37" s="56"/>
      <c r="E37" s="56"/>
      <c r="F37" s="56"/>
      <c r="G37" s="56"/>
      <c r="H37" s="56"/>
      <c r="I37" s="56"/>
      <c r="J37" s="57"/>
    </row>
    <row r="38" spans="1:11" ht="30" x14ac:dyDescent="0.25">
      <c r="A38" s="9" t="s">
        <v>32</v>
      </c>
      <c r="B38" s="53" t="s">
        <v>68</v>
      </c>
      <c r="C38" s="53"/>
      <c r="D38" s="53"/>
      <c r="E38" s="53"/>
      <c r="F38" s="53"/>
      <c r="G38" s="53"/>
      <c r="H38" s="53"/>
      <c r="I38" s="53"/>
      <c r="J38" s="54"/>
    </row>
    <row r="39" spans="1:11" ht="34.5" customHeight="1" x14ac:dyDescent="0.25">
      <c r="A39" s="9" t="s">
        <v>33</v>
      </c>
      <c r="B39" s="55" t="s">
        <v>83</v>
      </c>
      <c r="C39" s="51"/>
      <c r="D39" s="51"/>
      <c r="E39" s="51"/>
      <c r="F39" s="51"/>
      <c r="G39" s="51"/>
      <c r="H39" s="51"/>
      <c r="I39" s="51"/>
      <c r="J39" s="52"/>
    </row>
    <row r="40" spans="1:11" ht="141" customHeight="1" x14ac:dyDescent="0.25">
      <c r="A40" s="37" t="s">
        <v>34</v>
      </c>
      <c r="B40" s="51" t="s">
        <v>84</v>
      </c>
      <c r="C40" s="51"/>
      <c r="D40" s="51"/>
      <c r="E40" s="51"/>
      <c r="F40" s="51"/>
      <c r="G40" s="51"/>
      <c r="H40" s="51"/>
      <c r="I40" s="51"/>
      <c r="J40" s="52"/>
    </row>
    <row r="41" spans="1:11" ht="15.75" x14ac:dyDescent="0.25">
      <c r="A41" s="58" t="s">
        <v>35</v>
      </c>
      <c r="B41" s="59"/>
      <c r="C41" s="59"/>
      <c r="D41" s="59"/>
      <c r="E41" s="59"/>
      <c r="F41" s="59"/>
      <c r="G41" s="59"/>
      <c r="H41" s="59"/>
      <c r="I41" s="59"/>
      <c r="J41" s="60"/>
    </row>
    <row r="42" spans="1:11" ht="15.75" x14ac:dyDescent="0.25">
      <c r="A42" s="61" t="s">
        <v>36</v>
      </c>
      <c r="B42" s="62"/>
      <c r="C42" s="62"/>
      <c r="D42" s="62"/>
      <c r="E42" s="62"/>
      <c r="F42" s="62"/>
      <c r="G42" s="62"/>
      <c r="H42" s="62"/>
      <c r="I42" s="62"/>
      <c r="J42" s="63"/>
      <c r="K42" s="1"/>
    </row>
    <row r="43" spans="1:11" ht="52.5" customHeight="1" x14ac:dyDescent="0.25">
      <c r="A43" s="44" t="s">
        <v>70</v>
      </c>
      <c r="B43" s="45"/>
      <c r="C43" s="45"/>
      <c r="D43" s="45"/>
      <c r="E43" s="45"/>
      <c r="F43" s="45"/>
      <c r="G43" s="45"/>
      <c r="H43" s="45"/>
      <c r="I43" s="45"/>
      <c r="J43" s="46"/>
    </row>
    <row r="44" spans="1:11" ht="17.2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1" ht="30.75" customHeight="1" x14ac:dyDescent="0.25">
      <c r="A45" s="47" t="s">
        <v>42</v>
      </c>
      <c r="B45" s="47"/>
      <c r="C45" s="47"/>
      <c r="D45" s="47"/>
      <c r="E45" s="47"/>
      <c r="F45" s="47"/>
      <c r="G45" s="47"/>
      <c r="H45" s="47"/>
      <c r="I45" s="47"/>
      <c r="J45" s="47"/>
    </row>
    <row r="47" spans="1:11" ht="15.75" thickBot="1" x14ac:dyDescent="0.3">
      <c r="A47" s="14" t="s">
        <v>49</v>
      </c>
      <c r="B47" s="17">
        <f>+A25</f>
        <v>112762467</v>
      </c>
    </row>
    <row r="48" spans="1:11" x14ac:dyDescent="0.25">
      <c r="A48" s="14" t="s">
        <v>50</v>
      </c>
      <c r="B48" s="15">
        <f>+C25</f>
        <v>105025236</v>
      </c>
      <c r="D48" s="36" t="s">
        <v>76</v>
      </c>
      <c r="E48" s="36"/>
      <c r="F48" s="36"/>
      <c r="H48" s="36" t="s">
        <v>78</v>
      </c>
      <c r="I48" s="36"/>
      <c r="J48" s="36"/>
    </row>
    <row r="49" spans="1:10" x14ac:dyDescent="0.25">
      <c r="A49" s="14" t="s">
        <v>51</v>
      </c>
      <c r="B49" s="15">
        <f>+F25</f>
        <v>48592616.549999997</v>
      </c>
      <c r="D49" s="35" t="s">
        <v>77</v>
      </c>
      <c r="E49" s="35"/>
      <c r="F49" s="35"/>
      <c r="H49" s="35" t="s">
        <v>79</v>
      </c>
      <c r="I49" s="35"/>
      <c r="J49" s="35"/>
    </row>
  </sheetData>
  <mergeCells count="53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E27:F27"/>
    <mergeCell ref="G27:H27"/>
    <mergeCell ref="I27:J27"/>
    <mergeCell ref="A32:J32"/>
    <mergeCell ref="A43:J43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E28:E30 C28:C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F14B-139C-4A7A-A7B7-84E5FA47FBEF}">
  <dimension ref="A1"/>
  <sheetViews>
    <sheetView workbookViewId="0">
      <selection activeCell="F17" sqref="F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T1</vt:lpstr>
      <vt:lpstr>Hoja1</vt:lpstr>
      <vt:lpstr>'T1'!Área_de_impresión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2024-07-23T19:30:16Z</cp:lastPrinted>
  <dcterms:created xsi:type="dcterms:W3CDTF">2021-03-22T15:50:10Z</dcterms:created>
  <dcterms:modified xsi:type="dcterms:W3CDTF">2024-07-31T19:57:15Z</dcterms:modified>
</cp:coreProperties>
</file>