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mrepdom-my.sharepoint.com/personal/socrates_moreno_inm_gob_do/Documents/Desktop/SMC 2022/RAI 2022/"/>
    </mc:Choice>
  </mc:AlternateContent>
  <xr:revisionPtr revIDLastSave="219" documentId="13_ncr:1_{8CED2E93-A67C-42BD-B32C-60140E4A7D99}" xr6:coauthVersionLast="47" xr6:coauthVersionMax="47" xr10:uidLastSave="{2EA883D5-CB13-44AF-82FB-513470CDA94B}"/>
  <bookViews>
    <workbookView xWindow="375" yWindow="390" windowWidth="20115" windowHeight="10305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3" i="1" l="1"/>
  <c r="L72" i="1"/>
  <c r="L73" i="1" s="1"/>
  <c r="J73" i="1"/>
  <c r="G73" i="1"/>
  <c r="H72" i="1"/>
  <c r="H73" i="1"/>
  <c r="I72" i="1"/>
  <c r="I73" i="1" s="1"/>
  <c r="H29" i="1"/>
  <c r="I29" i="1"/>
  <c r="H26" i="1"/>
  <c r="I26" i="1"/>
  <c r="H27" i="1"/>
  <c r="I27" i="1"/>
  <c r="H28" i="1"/>
  <c r="I28" i="1"/>
  <c r="H43" i="1"/>
  <c r="I43" i="1"/>
  <c r="H71" i="1"/>
  <c r="I71" i="1"/>
  <c r="H21" i="1"/>
  <c r="I21" i="1"/>
  <c r="I34" i="1"/>
  <c r="H34" i="1"/>
  <c r="H39" i="1"/>
  <c r="I39" i="1"/>
  <c r="H30" i="1"/>
  <c r="L30" i="1" s="1"/>
  <c r="I25" i="1"/>
  <c r="H16" i="1"/>
  <c r="I16" i="1"/>
  <c r="H17" i="1"/>
  <c r="I17" i="1"/>
  <c r="H18" i="1"/>
  <c r="I18" i="1"/>
  <c r="H19" i="1"/>
  <c r="I19" i="1"/>
  <c r="H20" i="1"/>
  <c r="I20" i="1"/>
  <c r="H22" i="1"/>
  <c r="I22" i="1"/>
  <c r="H23" i="1"/>
  <c r="L23" i="1" s="1"/>
  <c r="H24" i="1"/>
  <c r="I24" i="1"/>
  <c r="H25" i="1"/>
  <c r="H31" i="1"/>
  <c r="I31" i="1"/>
  <c r="H32" i="1"/>
  <c r="I32" i="1"/>
  <c r="H33" i="1"/>
  <c r="I33" i="1"/>
  <c r="H35" i="1"/>
  <c r="I35" i="1"/>
  <c r="H36" i="1"/>
  <c r="I36" i="1"/>
  <c r="H37" i="1"/>
  <c r="I37" i="1"/>
  <c r="H38" i="1"/>
  <c r="I38" i="1"/>
  <c r="H40" i="1"/>
  <c r="I40" i="1"/>
  <c r="H41" i="1"/>
  <c r="I41" i="1"/>
  <c r="H42" i="1"/>
  <c r="I42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I15" i="1"/>
  <c r="H15" i="1"/>
  <c r="H14" i="1"/>
  <c r="L28" i="1" l="1"/>
  <c r="L26" i="1"/>
  <c r="L29" i="1"/>
  <c r="L43" i="1"/>
  <c r="L27" i="1"/>
  <c r="L71" i="1"/>
  <c r="L18" i="1"/>
  <c r="L21" i="1"/>
  <c r="L39" i="1"/>
  <c r="L34" i="1"/>
  <c r="L69" i="1"/>
  <c r="L47" i="1"/>
  <c r="L40" i="1"/>
  <c r="L70" i="1"/>
  <c r="L66" i="1"/>
  <c r="L60" i="1"/>
  <c r="L56" i="1"/>
  <c r="L48" i="1"/>
  <c r="L44" i="1"/>
  <c r="L31" i="1"/>
  <c r="L22" i="1"/>
  <c r="L15" i="1"/>
  <c r="L65" i="1"/>
  <c r="L62" i="1"/>
  <c r="L55" i="1"/>
  <c r="L49" i="1"/>
  <c r="L37" i="1"/>
  <c r="L32" i="1"/>
  <c r="L20" i="1"/>
  <c r="L16" i="1"/>
  <c r="L67" i="1"/>
  <c r="L57" i="1"/>
  <c r="L51" i="1"/>
  <c r="L45" i="1"/>
  <c r="L59" i="1"/>
  <c r="L53" i="1"/>
  <c r="L42" i="1"/>
  <c r="L35" i="1"/>
  <c r="L52" i="1"/>
  <c r="L41" i="1"/>
  <c r="L25" i="1"/>
  <c r="L36" i="1"/>
  <c r="L68" i="1"/>
  <c r="L64" i="1"/>
  <c r="L61" i="1"/>
  <c r="L58" i="1"/>
  <c r="L54" i="1"/>
  <c r="L50" i="1"/>
  <c r="L46" i="1"/>
  <c r="L38" i="1"/>
  <c r="L33" i="1"/>
  <c r="L19" i="1"/>
  <c r="L14" i="1"/>
  <c r="L24" i="1"/>
  <c r="L17" i="1"/>
</calcChain>
</file>

<file path=xl/sharedStrings.xml><?xml version="1.0" encoding="utf-8"?>
<sst xmlns="http://schemas.openxmlformats.org/spreadsheetml/2006/main" count="311" uniqueCount="135">
  <si>
    <t>Instituto Nacional de Migración de la República Dominicana</t>
  </si>
  <si>
    <t>Nómina de Sueldos: Empleados Fijos</t>
  </si>
  <si>
    <t>Sueldo Bruto (RD$)</t>
  </si>
  <si>
    <t>WILFREDO LOZANO</t>
  </si>
  <si>
    <t>DIRECCION EJECUTIVA</t>
  </si>
  <si>
    <t>DIRECTOR EJECUTIVO</t>
  </si>
  <si>
    <t>FIJO</t>
  </si>
  <si>
    <t>SOCRATES MORENO</t>
  </si>
  <si>
    <t>AUX. DE NOMINAS</t>
  </si>
  <si>
    <t>DESIREE ALCANTARA</t>
  </si>
  <si>
    <t>VICTOR LUGO</t>
  </si>
  <si>
    <t>CONSERJE</t>
  </si>
  <si>
    <t>JUANA LARISSA CROUSSIER</t>
  </si>
  <si>
    <t>ASISTENTE RRHH</t>
  </si>
  <si>
    <t>JUAN RODRIGUEZ</t>
  </si>
  <si>
    <t>AUX. DE ALMACEN</t>
  </si>
  <si>
    <t>SUGEIL SANCHEZ</t>
  </si>
  <si>
    <t>MIGUELINA ARIAS</t>
  </si>
  <si>
    <t>COORD. CENTRO DOCUM.</t>
  </si>
  <si>
    <t>PEDRO RAMIREZ</t>
  </si>
  <si>
    <t>CONTADOR</t>
  </si>
  <si>
    <t>JESSICA MORDECHAY</t>
  </si>
  <si>
    <t>ANA DIAZ</t>
  </si>
  <si>
    <t>ASISTENTE EJECUTIVA</t>
  </si>
  <si>
    <t>JOSE ABRAHAM PEREZ</t>
  </si>
  <si>
    <t>AUX. MANTENIMIENTO</t>
  </si>
  <si>
    <t>DOMINGO OGANDO</t>
  </si>
  <si>
    <t>AYUDANTE DE MANTENIMIENTO</t>
  </si>
  <si>
    <t>ALEJANDRINA SANTIAGO</t>
  </si>
  <si>
    <t>SECRETARIA</t>
  </si>
  <si>
    <t>REYNA BARTOLOME</t>
  </si>
  <si>
    <t>EVA JOSEFINA CONCEPCION</t>
  </si>
  <si>
    <t>ASISTENTE</t>
  </si>
  <si>
    <t>CHOFER</t>
  </si>
  <si>
    <t>DISEÑADOR GRAFICO</t>
  </si>
  <si>
    <t>JULIO GABRIEL MARTINEZ</t>
  </si>
  <si>
    <t>CAMARERO</t>
  </si>
  <si>
    <t>ABEL ELIEZER MEJIA</t>
  </si>
  <si>
    <t>SOPORTE INFORMATICO</t>
  </si>
  <si>
    <t>AUX. ADMINISTRATIVO/A</t>
  </si>
  <si>
    <t>DANIEL MATEO</t>
  </si>
  <si>
    <t xml:space="preserve">LISBETH GARCIA </t>
  </si>
  <si>
    <t>AIMARA VERA RIVERON</t>
  </si>
  <si>
    <t>NURYS MEDINA</t>
  </si>
  <si>
    <t>ROCIO DEL CARMEN ACOSTA</t>
  </si>
  <si>
    <t>MICHEL PAOLA MARTINEZ</t>
  </si>
  <si>
    <t>ACCESO A LA INFORMACION</t>
  </si>
  <si>
    <t>GERMANIA ESTEVEZ</t>
  </si>
  <si>
    <t>JEOVANNY TEJEDA SUAREZ</t>
  </si>
  <si>
    <t>INGRID SURIEL</t>
  </si>
  <si>
    <t>RECEPCIONISTA</t>
  </si>
  <si>
    <t>SALVADOR ALCANTARA</t>
  </si>
  <si>
    <t>ELIZABETH BATISTA GARCIA</t>
  </si>
  <si>
    <t>JEANNETT CONCEPCION</t>
  </si>
  <si>
    <t>ONICE MARIEL LALANE</t>
  </si>
  <si>
    <t>ANDERSON SANTANA</t>
  </si>
  <si>
    <t>GINA GALLARDO</t>
  </si>
  <si>
    <t>YOKAIRY PUJOLS</t>
  </si>
  <si>
    <t>NEWTON SOTO</t>
  </si>
  <si>
    <t>MENSAJERO</t>
  </si>
  <si>
    <t>YEISI RAMIREZ</t>
  </si>
  <si>
    <t>ANALISTA DES. ORGANIZ.</t>
  </si>
  <si>
    <t>PATRICIA GARABITO</t>
  </si>
  <si>
    <t>COORD. DES. CURRICULAR Y DOCENTE</t>
  </si>
  <si>
    <t>FERNANDO SUERO</t>
  </si>
  <si>
    <t>YOLAINY MONTERO</t>
  </si>
  <si>
    <t>PEDRO VALDEZ</t>
  </si>
  <si>
    <t xml:space="preserve">ANALISTA CUALITATIVO </t>
  </si>
  <si>
    <t>YENNYFER GENAO</t>
  </si>
  <si>
    <t>YAQUELIN CRUEL</t>
  </si>
  <si>
    <t>PEDRO DIAZ DELGADO</t>
  </si>
  <si>
    <t>CHOFER DIRECTOR</t>
  </si>
  <si>
    <t>TOTAL GENERAL</t>
  </si>
  <si>
    <t>ENCARGADO INTERINO</t>
  </si>
  <si>
    <t>DEPARTAMENTO</t>
  </si>
  <si>
    <t>CARGO</t>
  </si>
  <si>
    <t>STATUS</t>
  </si>
  <si>
    <t>RAI</t>
  </si>
  <si>
    <t>DEPARTAMENTO DE INVESTIGACION Y ESTUDIOS MIGRATORIOS</t>
  </si>
  <si>
    <t xml:space="preserve">ENCARGADA </t>
  </si>
  <si>
    <t>ANALISTA CUANTITATIVO</t>
  </si>
  <si>
    <t>ESCUELA NACIONAL DE MIGRACIÓN</t>
  </si>
  <si>
    <t>ENCARGADA</t>
  </si>
  <si>
    <t>DIVISIÓN DE COMUNICACIÓN</t>
  </si>
  <si>
    <t>DIVISIÓN DE PLANIFICACIÓN Y DESARROLLO</t>
  </si>
  <si>
    <t>DIVISIÓN DE RELACIONES INTERNACIONALES</t>
  </si>
  <si>
    <t>DIVISIÓN ADMINISTRATIVA Y FINANCIERA</t>
  </si>
  <si>
    <t>DIVISIÓN DE RECURSOS HUMANOS</t>
  </si>
  <si>
    <t>CAMILO CACERES VARGAS</t>
  </si>
  <si>
    <t>SORIANA MONTERO</t>
  </si>
  <si>
    <t>ADRIA DE LA CRUZ</t>
  </si>
  <si>
    <t>ASISTENTE TECNICA</t>
  </si>
  <si>
    <t>COORDINADORA DE PUBLICACIONES</t>
  </si>
  <si>
    <t>DIVISIÓN DE TI y C</t>
  </si>
  <si>
    <t xml:space="preserve">ANGIE CEBALLOS </t>
  </si>
  <si>
    <t>ANALISTA RRHH</t>
  </si>
  <si>
    <t>P/PROBATORIO</t>
  </si>
  <si>
    <t>JUAN ARCADIO HERNANDEZ</t>
  </si>
  <si>
    <t>ASESOR FINANCIERO</t>
  </si>
  <si>
    <t>RACHEL CALCAÑO</t>
  </si>
  <si>
    <t>MIGUEL ENRIQUE DURAN</t>
  </si>
  <si>
    <t>ASESOR JURIDICO</t>
  </si>
  <si>
    <t>ALBERT TEJADA</t>
  </si>
  <si>
    <t>AFP</t>
  </si>
  <si>
    <t>SFS</t>
  </si>
  <si>
    <t>ISR</t>
  </si>
  <si>
    <t>Sueldo Neto (RD$)</t>
  </si>
  <si>
    <t>CARGO CONFIANZA</t>
  </si>
  <si>
    <t>ESTATUTO SIMPLIFICADO</t>
  </si>
  <si>
    <t>COORD.DE REGISTRO</t>
  </si>
  <si>
    <t>ENCARGADA INTERINA</t>
  </si>
  <si>
    <t>CARRERA ADMINISTRATIVA</t>
  </si>
  <si>
    <t xml:space="preserve"> No. </t>
  </si>
  <si>
    <t>OTROS DESCTOS</t>
  </si>
  <si>
    <r>
      <t>RELACIONADORA PUBLICA/</t>
    </r>
    <r>
      <rPr>
        <b/>
        <sz val="9"/>
        <rFont val="Arial"/>
        <family val="2"/>
      </rPr>
      <t>(SUPLENCIA:ENC. INTERINA)</t>
    </r>
  </si>
  <si>
    <t>NOMBRE</t>
  </si>
  <si>
    <t>GENERO</t>
  </si>
  <si>
    <t>MASCULINO</t>
  </si>
  <si>
    <t>FEMENINO</t>
  </si>
  <si>
    <t xml:space="preserve">ESTHER ROMAN </t>
  </si>
  <si>
    <t>TEMPORAL EN CARGO/CARRERA</t>
  </si>
  <si>
    <t>ROSA ERVIRA SALDAÑA</t>
  </si>
  <si>
    <t>ELBA AMPARO FRANCO</t>
  </si>
  <si>
    <t>ASESORA ACADEMICA</t>
  </si>
  <si>
    <t>ANALISTA COOP.</t>
  </si>
  <si>
    <t>ROSA  VOLQUEZ</t>
  </si>
  <si>
    <t>ANALISTA COMPRAS</t>
  </si>
  <si>
    <t>HAROLD YNOA</t>
  </si>
  <si>
    <t>ANALISTA PROYECTOS</t>
  </si>
  <si>
    <t>LIBRE NOMBR. Y REMOC.</t>
  </si>
  <si>
    <t>WILLY CONTRERAS</t>
  </si>
  <si>
    <t>ANGELINE MOLINA</t>
  </si>
  <si>
    <t>ANALISTA POLITICAS PUBLICAS</t>
  </si>
  <si>
    <t>CORRESPONDIENTE AL MES DE FEBRERO DEL 2022</t>
  </si>
  <si>
    <t>VICTOR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</si>
</sst>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1433359</xdr:colOff>
      <xdr:row>0</xdr:row>
      <xdr:rowOff>133351</xdr:rowOff>
    </xdr:from>
    <xdr:to>
      <xdr:col>6</xdr:col>
      <xdr:colOff>147792</xdr:colOff>
      <xdr:row>7</xdr:row>
      <xdr:rowOff>125669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0634" y="133351"/>
          <a:ext cx="1819583" cy="1325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1:L83"/>
  <sheetViews>
    <sheetView tabSelected="1" workbookViewId="0">
      <selection activeCell="F79" sqref="F79"/>
    </sheetView>
  </sheetViews>
  <sheetFormatPr baseColWidth="10" defaultRowHeight="15" x14ac:dyDescent="0.25"/>
  <cols>
    <col min="1" max="1" width="3.5703125" customWidth="1"/>
    <col min="2" max="2" width="19.85546875" customWidth="1"/>
    <col min="3" max="3" width="10.85546875" customWidth="1"/>
    <col min="4" max="4" width="23" customWidth="1"/>
    <col min="5" max="5" width="14.28515625" customWidth="1"/>
    <col min="6" max="6" width="25.140625" customWidth="1"/>
    <col min="7" max="8" width="11.28515625" customWidth="1"/>
    <col min="9" max="9" width="9.5703125" customWidth="1"/>
    <col min="10" max="10" width="9.7109375" customWidth="1"/>
    <col min="11" max="11" width="10" customWidth="1"/>
    <col min="12" max="12" width="12.140625" customWidth="1"/>
  </cols>
  <sheetData>
    <row r="1" spans="1:12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25">
      <c r="A2" s="1"/>
      <c r="B2" s="1"/>
      <c r="C2" s="1"/>
      <c r="D2" s="1"/>
      <c r="E2" s="1"/>
      <c r="F2" s="1"/>
      <c r="G2" s="1"/>
      <c r="H2" s="23"/>
      <c r="I2" s="23"/>
      <c r="J2" s="23"/>
      <c r="K2" s="23"/>
      <c r="L2" s="23"/>
    </row>
    <row r="3" spans="1:12" x14ac:dyDescent="0.25">
      <c r="A3" s="1"/>
      <c r="B3" s="1"/>
      <c r="C3" s="1"/>
      <c r="D3" s="1"/>
      <c r="E3" s="1"/>
      <c r="F3" s="1"/>
      <c r="G3" s="1"/>
      <c r="H3" s="23"/>
      <c r="I3" s="23"/>
      <c r="J3" s="23"/>
      <c r="K3" s="23"/>
      <c r="L3" s="23"/>
    </row>
    <row r="4" spans="1:12" x14ac:dyDescent="0.25">
      <c r="A4" s="1"/>
      <c r="B4" s="1"/>
      <c r="C4" s="1"/>
      <c r="D4" s="1"/>
      <c r="E4" s="1"/>
      <c r="F4" s="1"/>
      <c r="G4" s="1"/>
      <c r="H4" s="23"/>
      <c r="I4" s="23"/>
      <c r="J4" s="23"/>
      <c r="K4" s="23"/>
      <c r="L4" s="23"/>
    </row>
    <row r="5" spans="1:12" x14ac:dyDescent="0.25">
      <c r="A5" s="1"/>
      <c r="B5" s="1"/>
      <c r="C5" s="1"/>
      <c r="D5" s="1"/>
      <c r="E5" s="1"/>
      <c r="F5" s="1"/>
      <c r="G5" s="1"/>
      <c r="H5" s="23"/>
      <c r="I5" s="23"/>
      <c r="J5" s="23"/>
      <c r="K5" s="23"/>
      <c r="L5" s="23"/>
    </row>
    <row r="6" spans="1:12" x14ac:dyDescent="0.25">
      <c r="A6" s="1"/>
      <c r="B6" s="1"/>
      <c r="C6" s="1"/>
      <c r="D6" s="1"/>
      <c r="E6" s="1"/>
      <c r="F6" s="1"/>
      <c r="G6" s="1"/>
      <c r="H6" s="23"/>
      <c r="I6" s="23"/>
      <c r="J6" s="23"/>
      <c r="K6" s="23"/>
      <c r="L6" s="23"/>
    </row>
    <row r="7" spans="1:12" x14ac:dyDescent="0.25">
      <c r="A7" s="1"/>
      <c r="B7" s="1"/>
      <c r="C7" s="1"/>
      <c r="D7" s="1"/>
      <c r="E7" s="1"/>
      <c r="F7" s="1"/>
      <c r="G7" s="1"/>
      <c r="H7" s="23"/>
      <c r="I7" s="23"/>
      <c r="J7" s="23"/>
      <c r="K7" s="23"/>
      <c r="L7" s="23"/>
    </row>
    <row r="8" spans="1:12" x14ac:dyDescent="0.25">
      <c r="A8" s="1"/>
      <c r="B8" s="1"/>
      <c r="C8" s="1"/>
      <c r="D8" s="1"/>
      <c r="E8" s="1"/>
      <c r="F8" s="1"/>
      <c r="G8" s="1"/>
      <c r="H8" s="23"/>
      <c r="I8" s="23"/>
      <c r="J8" s="23"/>
      <c r="K8" s="23"/>
      <c r="L8" s="23"/>
    </row>
    <row r="9" spans="1:12" x14ac:dyDescent="0.25">
      <c r="A9" s="25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x14ac:dyDescent="0.25">
      <c r="A10" s="33" t="s">
        <v>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2" x14ac:dyDescent="0.25">
      <c r="A11" s="33" t="s">
        <v>133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</row>
    <row r="12" spans="1:12" ht="15.75" thickBot="1" x14ac:dyDescent="0.3">
      <c r="A12" s="1"/>
      <c r="B12" s="1"/>
      <c r="C12" s="1"/>
      <c r="D12" s="1"/>
      <c r="E12" s="1"/>
      <c r="F12" s="1"/>
      <c r="G12" s="1"/>
      <c r="H12" s="23"/>
      <c r="I12" s="23"/>
      <c r="J12" s="23"/>
      <c r="K12" s="23"/>
      <c r="L12" s="23"/>
    </row>
    <row r="13" spans="1:12" ht="23.25" customHeight="1" x14ac:dyDescent="0.25">
      <c r="A13" s="19" t="s">
        <v>112</v>
      </c>
      <c r="B13" s="20" t="s">
        <v>115</v>
      </c>
      <c r="C13" s="21" t="s">
        <v>116</v>
      </c>
      <c r="D13" s="21" t="s">
        <v>74</v>
      </c>
      <c r="E13" s="21" t="s">
        <v>75</v>
      </c>
      <c r="F13" s="21" t="s">
        <v>76</v>
      </c>
      <c r="G13" s="22" t="s">
        <v>2</v>
      </c>
      <c r="H13" s="22" t="s">
        <v>103</v>
      </c>
      <c r="I13" s="22" t="s">
        <v>104</v>
      </c>
      <c r="J13" s="22" t="s">
        <v>105</v>
      </c>
      <c r="K13" s="22" t="s">
        <v>113</v>
      </c>
      <c r="L13" s="22" t="s">
        <v>106</v>
      </c>
    </row>
    <row r="14" spans="1:12" ht="23.25" customHeight="1" x14ac:dyDescent="0.25">
      <c r="A14" s="8">
        <v>1</v>
      </c>
      <c r="B14" s="9" t="s">
        <v>3</v>
      </c>
      <c r="C14" s="9" t="s">
        <v>117</v>
      </c>
      <c r="D14" s="10" t="s">
        <v>4</v>
      </c>
      <c r="E14" s="10" t="s">
        <v>5</v>
      </c>
      <c r="F14" s="11" t="s">
        <v>129</v>
      </c>
      <c r="G14" s="12">
        <v>250000</v>
      </c>
      <c r="H14" s="12">
        <f>+G14*2.87%</f>
        <v>7175</v>
      </c>
      <c r="I14" s="12">
        <v>4943.8</v>
      </c>
      <c r="J14" s="12">
        <v>48053.17</v>
      </c>
      <c r="K14" s="12">
        <v>4235.04</v>
      </c>
      <c r="L14" s="12">
        <f>+G14-H14-I14-J14-K14</f>
        <v>185592.99000000002</v>
      </c>
    </row>
    <row r="15" spans="1:12" ht="23.25" customHeight="1" x14ac:dyDescent="0.25">
      <c r="A15" s="8">
        <v>2</v>
      </c>
      <c r="B15" s="9" t="s">
        <v>70</v>
      </c>
      <c r="C15" s="9" t="s">
        <v>117</v>
      </c>
      <c r="D15" s="10" t="s">
        <v>4</v>
      </c>
      <c r="E15" s="10" t="s">
        <v>71</v>
      </c>
      <c r="F15" s="11" t="s">
        <v>107</v>
      </c>
      <c r="G15" s="12">
        <v>25000</v>
      </c>
      <c r="H15" s="12">
        <f t="shared" ref="H15:H72" si="0">+G15*2.87%</f>
        <v>717.5</v>
      </c>
      <c r="I15" s="12">
        <f>+G15*3.04%</f>
        <v>760</v>
      </c>
      <c r="J15" s="12">
        <v>0</v>
      </c>
      <c r="K15" s="12">
        <v>500.24</v>
      </c>
      <c r="L15" s="12">
        <f t="shared" ref="L15:L72" si="1">+G15-H15-I15-J15-K15</f>
        <v>23022.26</v>
      </c>
    </row>
    <row r="16" spans="1:12" ht="21.75" customHeight="1" x14ac:dyDescent="0.25">
      <c r="A16" s="8">
        <v>3</v>
      </c>
      <c r="B16" s="9" t="s">
        <v>69</v>
      </c>
      <c r="C16" s="9" t="s">
        <v>118</v>
      </c>
      <c r="D16" s="10" t="s">
        <v>4</v>
      </c>
      <c r="E16" s="10" t="s">
        <v>23</v>
      </c>
      <c r="F16" s="11" t="s">
        <v>107</v>
      </c>
      <c r="G16" s="12">
        <v>70000</v>
      </c>
      <c r="H16" s="12">
        <f t="shared" si="0"/>
        <v>2009</v>
      </c>
      <c r="I16" s="12">
        <f t="shared" ref="I16:I72" si="2">+G16*3.04%</f>
        <v>2128</v>
      </c>
      <c r="J16" s="12">
        <v>5368.48</v>
      </c>
      <c r="K16" s="12">
        <v>1099.98</v>
      </c>
      <c r="L16" s="12">
        <f t="shared" si="1"/>
        <v>59394.54</v>
      </c>
    </row>
    <row r="17" spans="1:12" ht="22.5" customHeight="1" x14ac:dyDescent="0.25">
      <c r="A17" s="8">
        <v>4</v>
      </c>
      <c r="B17" s="9" t="s">
        <v>90</v>
      </c>
      <c r="C17" s="9" t="s">
        <v>118</v>
      </c>
      <c r="D17" s="10" t="s">
        <v>4</v>
      </c>
      <c r="E17" s="10" t="s">
        <v>91</v>
      </c>
      <c r="F17" s="11" t="s">
        <v>107</v>
      </c>
      <c r="G17" s="12">
        <v>80000</v>
      </c>
      <c r="H17" s="12">
        <f t="shared" si="0"/>
        <v>2296</v>
      </c>
      <c r="I17" s="12">
        <f t="shared" si="2"/>
        <v>2432</v>
      </c>
      <c r="J17" s="12">
        <v>7400.87</v>
      </c>
      <c r="K17" s="12">
        <v>875.24</v>
      </c>
      <c r="L17" s="12">
        <f t="shared" si="1"/>
        <v>66995.89</v>
      </c>
    </row>
    <row r="18" spans="1:12" ht="21.75" customHeight="1" x14ac:dyDescent="0.25">
      <c r="A18" s="8">
        <v>5</v>
      </c>
      <c r="B18" s="10" t="s">
        <v>97</v>
      </c>
      <c r="C18" s="9" t="s">
        <v>117</v>
      </c>
      <c r="D18" s="10" t="s">
        <v>4</v>
      </c>
      <c r="E18" s="10" t="s">
        <v>98</v>
      </c>
      <c r="F18" s="11" t="s">
        <v>107</v>
      </c>
      <c r="G18" s="12">
        <v>60000</v>
      </c>
      <c r="H18" s="12">
        <f t="shared" si="0"/>
        <v>1722</v>
      </c>
      <c r="I18" s="12">
        <f t="shared" si="2"/>
        <v>1824</v>
      </c>
      <c r="J18" s="12">
        <v>3486.68</v>
      </c>
      <c r="K18" s="12">
        <v>25</v>
      </c>
      <c r="L18" s="12">
        <f t="shared" si="1"/>
        <v>52942.32</v>
      </c>
    </row>
    <row r="19" spans="1:12" ht="23.25" customHeight="1" x14ac:dyDescent="0.25">
      <c r="A19" s="8">
        <v>6</v>
      </c>
      <c r="B19" s="10" t="s">
        <v>99</v>
      </c>
      <c r="C19" s="9" t="s">
        <v>118</v>
      </c>
      <c r="D19" s="10" t="s">
        <v>4</v>
      </c>
      <c r="E19" s="10" t="s">
        <v>91</v>
      </c>
      <c r="F19" s="11" t="s">
        <v>107</v>
      </c>
      <c r="G19" s="12">
        <v>65000</v>
      </c>
      <c r="H19" s="12">
        <f t="shared" si="0"/>
        <v>1865.5</v>
      </c>
      <c r="I19" s="12">
        <f t="shared" si="2"/>
        <v>1976</v>
      </c>
      <c r="J19" s="12">
        <v>4427.58</v>
      </c>
      <c r="K19" s="12">
        <v>4677.71</v>
      </c>
      <c r="L19" s="12">
        <f t="shared" si="1"/>
        <v>52053.21</v>
      </c>
    </row>
    <row r="20" spans="1:12" ht="24" x14ac:dyDescent="0.25">
      <c r="A20" s="8">
        <v>7</v>
      </c>
      <c r="B20" s="10" t="s">
        <v>100</v>
      </c>
      <c r="C20" s="9" t="s">
        <v>117</v>
      </c>
      <c r="D20" s="10" t="s">
        <v>4</v>
      </c>
      <c r="E20" s="10" t="s">
        <v>101</v>
      </c>
      <c r="F20" s="11" t="s">
        <v>107</v>
      </c>
      <c r="G20" s="12">
        <v>70000</v>
      </c>
      <c r="H20" s="12">
        <f t="shared" si="0"/>
        <v>2009</v>
      </c>
      <c r="I20" s="12">
        <f t="shared" si="2"/>
        <v>2128</v>
      </c>
      <c r="J20" s="12">
        <v>5368.48</v>
      </c>
      <c r="K20" s="12">
        <v>2496.39</v>
      </c>
      <c r="L20" s="12">
        <f t="shared" si="1"/>
        <v>57998.130000000005</v>
      </c>
    </row>
    <row r="21" spans="1:12" ht="24" x14ac:dyDescent="0.25">
      <c r="A21" s="8">
        <v>8</v>
      </c>
      <c r="B21" s="10" t="s">
        <v>122</v>
      </c>
      <c r="C21" s="9" t="s">
        <v>118</v>
      </c>
      <c r="D21" s="10" t="s">
        <v>4</v>
      </c>
      <c r="E21" s="10" t="s">
        <v>123</v>
      </c>
      <c r="F21" s="11" t="s">
        <v>107</v>
      </c>
      <c r="G21" s="12">
        <v>112000</v>
      </c>
      <c r="H21" s="12">
        <f t="shared" si="0"/>
        <v>3214.4</v>
      </c>
      <c r="I21" s="12">
        <f t="shared" si="2"/>
        <v>3404.8</v>
      </c>
      <c r="J21" s="12">
        <v>14928.07</v>
      </c>
      <c r="K21" s="12">
        <v>25</v>
      </c>
      <c r="L21" s="12">
        <f t="shared" si="1"/>
        <v>90427.73000000001</v>
      </c>
    </row>
    <row r="22" spans="1:12" ht="24" x14ac:dyDescent="0.25">
      <c r="A22" s="8">
        <v>9</v>
      </c>
      <c r="B22" s="10" t="s">
        <v>45</v>
      </c>
      <c r="C22" s="9" t="s">
        <v>118</v>
      </c>
      <c r="D22" s="10" t="s">
        <v>46</v>
      </c>
      <c r="E22" s="10" t="s">
        <v>77</v>
      </c>
      <c r="F22" s="13" t="s">
        <v>111</v>
      </c>
      <c r="G22" s="12">
        <v>65000</v>
      </c>
      <c r="H22" s="12">
        <f t="shared" si="0"/>
        <v>1865.5</v>
      </c>
      <c r="I22" s="12">
        <f t="shared" si="2"/>
        <v>1976</v>
      </c>
      <c r="J22" s="12">
        <v>4157.55</v>
      </c>
      <c r="K22" s="12">
        <v>2041.15</v>
      </c>
      <c r="L22" s="12">
        <f t="shared" si="1"/>
        <v>54959.799999999996</v>
      </c>
    </row>
    <row r="23" spans="1:12" ht="42.75" customHeight="1" x14ac:dyDescent="0.25">
      <c r="A23" s="8">
        <v>10</v>
      </c>
      <c r="B23" s="10" t="s">
        <v>47</v>
      </c>
      <c r="C23" s="9" t="s">
        <v>118</v>
      </c>
      <c r="D23" s="10" t="s">
        <v>78</v>
      </c>
      <c r="E23" s="10" t="s">
        <v>79</v>
      </c>
      <c r="F23" s="13" t="s">
        <v>111</v>
      </c>
      <c r="G23" s="12">
        <v>150000</v>
      </c>
      <c r="H23" s="12">
        <f t="shared" si="0"/>
        <v>4305</v>
      </c>
      <c r="I23" s="12">
        <v>4560</v>
      </c>
      <c r="J23" s="12">
        <v>23866.62</v>
      </c>
      <c r="K23" s="12">
        <v>4579.26</v>
      </c>
      <c r="L23" s="12">
        <f t="shared" si="1"/>
        <v>112689.12000000001</v>
      </c>
    </row>
    <row r="24" spans="1:12" ht="37.5" customHeight="1" x14ac:dyDescent="0.25">
      <c r="A24" s="8">
        <v>11</v>
      </c>
      <c r="B24" s="10" t="s">
        <v>22</v>
      </c>
      <c r="C24" s="9" t="s">
        <v>118</v>
      </c>
      <c r="D24" s="10" t="s">
        <v>78</v>
      </c>
      <c r="E24" s="10" t="s">
        <v>23</v>
      </c>
      <c r="F24" s="13" t="s">
        <v>107</v>
      </c>
      <c r="G24" s="12">
        <v>65000</v>
      </c>
      <c r="H24" s="12">
        <f t="shared" si="0"/>
        <v>1865.5</v>
      </c>
      <c r="I24" s="12">
        <f t="shared" si="2"/>
        <v>1976</v>
      </c>
      <c r="J24" s="12">
        <v>4427.58</v>
      </c>
      <c r="K24" s="12">
        <v>2785</v>
      </c>
      <c r="L24" s="12">
        <f t="shared" si="1"/>
        <v>53945.919999999998</v>
      </c>
    </row>
    <row r="25" spans="1:12" ht="34.5" customHeight="1" x14ac:dyDescent="0.25">
      <c r="A25" s="8">
        <v>12</v>
      </c>
      <c r="B25" s="10" t="s">
        <v>44</v>
      </c>
      <c r="C25" s="9" t="s">
        <v>118</v>
      </c>
      <c r="D25" s="10" t="s">
        <v>78</v>
      </c>
      <c r="E25" s="10" t="s">
        <v>80</v>
      </c>
      <c r="F25" s="13" t="s">
        <v>111</v>
      </c>
      <c r="G25" s="12">
        <v>75000</v>
      </c>
      <c r="H25" s="12">
        <f t="shared" si="0"/>
        <v>2152.5</v>
      </c>
      <c r="I25" s="12">
        <f t="shared" si="2"/>
        <v>2280</v>
      </c>
      <c r="J25" s="12">
        <v>6309.38</v>
      </c>
      <c r="K25" s="12">
        <v>621.03</v>
      </c>
      <c r="L25" s="12">
        <f t="shared" si="1"/>
        <v>63637.090000000004</v>
      </c>
    </row>
    <row r="26" spans="1:12" ht="39.75" customHeight="1" x14ac:dyDescent="0.25">
      <c r="A26" s="8">
        <v>13</v>
      </c>
      <c r="B26" s="10" t="s">
        <v>30</v>
      </c>
      <c r="C26" s="9" t="s">
        <v>118</v>
      </c>
      <c r="D26" s="10" t="s">
        <v>78</v>
      </c>
      <c r="E26" s="10" t="s">
        <v>80</v>
      </c>
      <c r="F26" s="13" t="s">
        <v>111</v>
      </c>
      <c r="G26" s="12">
        <v>75000</v>
      </c>
      <c r="H26" s="12">
        <f t="shared" ref="H26:H28" si="3">+G26*2.87%</f>
        <v>2152.5</v>
      </c>
      <c r="I26" s="12">
        <f t="shared" ref="I26:I28" si="4">+G26*3.04%</f>
        <v>2280</v>
      </c>
      <c r="J26" s="12">
        <v>6039.35</v>
      </c>
      <c r="K26" s="12">
        <v>2521.15</v>
      </c>
      <c r="L26" s="12">
        <f t="shared" ref="L26:L28" si="5">+G26-H26-I26-J26-K26</f>
        <v>62007</v>
      </c>
    </row>
    <row r="27" spans="1:12" ht="35.25" customHeight="1" x14ac:dyDescent="0.25">
      <c r="A27" s="8">
        <v>14</v>
      </c>
      <c r="B27" s="9" t="s">
        <v>55</v>
      </c>
      <c r="C27" s="9" t="s">
        <v>117</v>
      </c>
      <c r="D27" s="10" t="s">
        <v>78</v>
      </c>
      <c r="E27" s="10" t="s">
        <v>80</v>
      </c>
      <c r="F27" s="13" t="s">
        <v>111</v>
      </c>
      <c r="G27" s="12">
        <v>75000</v>
      </c>
      <c r="H27" s="12">
        <f t="shared" si="3"/>
        <v>2152.5</v>
      </c>
      <c r="I27" s="12">
        <f t="shared" si="4"/>
        <v>2280</v>
      </c>
      <c r="J27" s="12">
        <v>6309.38</v>
      </c>
      <c r="K27" s="12">
        <v>400</v>
      </c>
      <c r="L27" s="12">
        <f t="shared" si="5"/>
        <v>63858.12</v>
      </c>
    </row>
    <row r="28" spans="1:12" ht="35.25" customHeight="1" x14ac:dyDescent="0.25">
      <c r="A28" s="8">
        <v>15</v>
      </c>
      <c r="B28" s="9" t="s">
        <v>66</v>
      </c>
      <c r="C28" s="9" t="s">
        <v>117</v>
      </c>
      <c r="D28" s="10" t="s">
        <v>78</v>
      </c>
      <c r="E28" s="10" t="s">
        <v>67</v>
      </c>
      <c r="F28" s="13" t="s">
        <v>111</v>
      </c>
      <c r="G28" s="12">
        <v>75000</v>
      </c>
      <c r="H28" s="12">
        <f t="shared" si="3"/>
        <v>2152.5</v>
      </c>
      <c r="I28" s="12">
        <f t="shared" si="4"/>
        <v>2280</v>
      </c>
      <c r="J28" s="12">
        <v>6309.38</v>
      </c>
      <c r="K28" s="12">
        <v>621.03</v>
      </c>
      <c r="L28" s="12">
        <f t="shared" si="5"/>
        <v>63637.090000000004</v>
      </c>
    </row>
    <row r="29" spans="1:12" ht="35.25" customHeight="1" x14ac:dyDescent="0.25">
      <c r="A29" s="8">
        <v>16</v>
      </c>
      <c r="B29" s="9" t="s">
        <v>131</v>
      </c>
      <c r="C29" s="9" t="s">
        <v>118</v>
      </c>
      <c r="D29" s="10" t="s">
        <v>78</v>
      </c>
      <c r="E29" s="10" t="s">
        <v>132</v>
      </c>
      <c r="F29" s="13" t="s">
        <v>111</v>
      </c>
      <c r="G29" s="12">
        <v>75000</v>
      </c>
      <c r="H29" s="12">
        <f t="shared" ref="H29" si="6">+G29*2.87%</f>
        <v>2152.5</v>
      </c>
      <c r="I29" s="12">
        <f t="shared" ref="I29" si="7">+G29*3.04%</f>
        <v>2280</v>
      </c>
      <c r="J29" s="12">
        <v>6309.38</v>
      </c>
      <c r="K29" s="12">
        <v>25</v>
      </c>
      <c r="L29" s="12">
        <f t="shared" ref="L29" si="8">+G29-H29-I29-J29-K29</f>
        <v>64233.120000000003</v>
      </c>
    </row>
    <row r="30" spans="1:12" ht="24" customHeight="1" x14ac:dyDescent="0.25">
      <c r="A30" s="8">
        <v>17</v>
      </c>
      <c r="B30" s="9" t="s">
        <v>56</v>
      </c>
      <c r="C30" s="9" t="s">
        <v>118</v>
      </c>
      <c r="D30" s="10" t="s">
        <v>81</v>
      </c>
      <c r="E30" s="10" t="s">
        <v>82</v>
      </c>
      <c r="F30" s="13" t="s">
        <v>6</v>
      </c>
      <c r="G30" s="12">
        <v>150000</v>
      </c>
      <c r="H30" s="12">
        <f t="shared" si="0"/>
        <v>4305</v>
      </c>
      <c r="I30" s="12">
        <v>4560</v>
      </c>
      <c r="J30" s="12">
        <v>23866.62</v>
      </c>
      <c r="K30" s="12">
        <v>2046.52</v>
      </c>
      <c r="L30" s="12">
        <f t="shared" si="1"/>
        <v>115221.86</v>
      </c>
    </row>
    <row r="31" spans="1:12" ht="24" customHeight="1" x14ac:dyDescent="0.25">
      <c r="A31" s="8">
        <v>18</v>
      </c>
      <c r="B31" s="10" t="s">
        <v>41</v>
      </c>
      <c r="C31" s="9" t="s">
        <v>118</v>
      </c>
      <c r="D31" s="10" t="s">
        <v>81</v>
      </c>
      <c r="E31" s="10" t="s">
        <v>23</v>
      </c>
      <c r="F31" s="13" t="s">
        <v>107</v>
      </c>
      <c r="G31" s="12">
        <v>40000</v>
      </c>
      <c r="H31" s="12">
        <f t="shared" si="0"/>
        <v>1148</v>
      </c>
      <c r="I31" s="12">
        <f t="shared" si="2"/>
        <v>1216</v>
      </c>
      <c r="J31" s="12">
        <v>442.65</v>
      </c>
      <c r="K31" s="12">
        <v>1249.98</v>
      </c>
      <c r="L31" s="12">
        <f t="shared" si="1"/>
        <v>35943.369999999995</v>
      </c>
    </row>
    <row r="32" spans="1:12" ht="23.25" customHeight="1" x14ac:dyDescent="0.25">
      <c r="A32" s="8">
        <v>19</v>
      </c>
      <c r="B32" s="9" t="s">
        <v>57</v>
      </c>
      <c r="C32" s="9" t="s">
        <v>118</v>
      </c>
      <c r="D32" s="10" t="s">
        <v>81</v>
      </c>
      <c r="E32" s="10" t="s">
        <v>50</v>
      </c>
      <c r="F32" s="13" t="s">
        <v>108</v>
      </c>
      <c r="G32" s="12">
        <v>30000</v>
      </c>
      <c r="H32" s="12">
        <f t="shared" si="0"/>
        <v>861</v>
      </c>
      <c r="I32" s="12">
        <f t="shared" si="2"/>
        <v>912</v>
      </c>
      <c r="J32" s="12">
        <v>0</v>
      </c>
      <c r="K32" s="12">
        <v>1225</v>
      </c>
      <c r="L32" s="12">
        <f t="shared" si="1"/>
        <v>27002</v>
      </c>
    </row>
    <row r="33" spans="1:12" ht="33.75" customHeight="1" x14ac:dyDescent="0.25">
      <c r="A33" s="8">
        <v>20</v>
      </c>
      <c r="B33" s="10" t="s">
        <v>52</v>
      </c>
      <c r="C33" s="9" t="s">
        <v>118</v>
      </c>
      <c r="D33" s="10" t="s">
        <v>81</v>
      </c>
      <c r="E33" s="10" t="s">
        <v>39</v>
      </c>
      <c r="F33" s="13" t="s">
        <v>108</v>
      </c>
      <c r="G33" s="12">
        <v>31500</v>
      </c>
      <c r="H33" s="12">
        <f t="shared" si="0"/>
        <v>904.05</v>
      </c>
      <c r="I33" s="12">
        <f t="shared" si="2"/>
        <v>957.6</v>
      </c>
      <c r="J33" s="12">
        <v>0</v>
      </c>
      <c r="K33" s="12">
        <v>638.79</v>
      </c>
      <c r="L33" s="12">
        <f t="shared" si="1"/>
        <v>28999.56</v>
      </c>
    </row>
    <row r="34" spans="1:12" ht="33.75" customHeight="1" x14ac:dyDescent="0.25">
      <c r="A34" s="8">
        <v>21</v>
      </c>
      <c r="B34" s="10" t="s">
        <v>121</v>
      </c>
      <c r="C34" s="9" t="s">
        <v>118</v>
      </c>
      <c r="D34" s="10" t="s">
        <v>81</v>
      </c>
      <c r="E34" s="10" t="s">
        <v>39</v>
      </c>
      <c r="F34" s="13" t="s">
        <v>108</v>
      </c>
      <c r="G34" s="12">
        <v>35000</v>
      </c>
      <c r="H34" s="12">
        <f t="shared" ref="H34" si="9">+G34*2.87%</f>
        <v>1004.5</v>
      </c>
      <c r="I34" s="12">
        <f t="shared" ref="I34" si="10">+G34*3.04%</f>
        <v>1064</v>
      </c>
      <c r="J34" s="12">
        <v>0</v>
      </c>
      <c r="K34" s="12">
        <v>2259.85</v>
      </c>
      <c r="L34" s="12">
        <f t="shared" ref="L34" si="11">+G34-H34-I34-J34-K34</f>
        <v>30671.65</v>
      </c>
    </row>
    <row r="35" spans="1:12" ht="25.5" customHeight="1" x14ac:dyDescent="0.25">
      <c r="A35" s="8">
        <v>22</v>
      </c>
      <c r="B35" s="10" t="s">
        <v>37</v>
      </c>
      <c r="C35" s="9" t="s">
        <v>117</v>
      </c>
      <c r="D35" s="10" t="s">
        <v>81</v>
      </c>
      <c r="E35" s="10" t="s">
        <v>38</v>
      </c>
      <c r="F35" s="13" t="s">
        <v>111</v>
      </c>
      <c r="G35" s="12">
        <v>40000</v>
      </c>
      <c r="H35" s="12">
        <f t="shared" si="0"/>
        <v>1148</v>
      </c>
      <c r="I35" s="12">
        <f t="shared" si="2"/>
        <v>1216</v>
      </c>
      <c r="J35" s="12">
        <v>442.65</v>
      </c>
      <c r="K35" s="12">
        <v>313.79000000000002</v>
      </c>
      <c r="L35" s="12">
        <f t="shared" si="1"/>
        <v>36879.56</v>
      </c>
    </row>
    <row r="36" spans="1:12" ht="22.5" customHeight="1" x14ac:dyDescent="0.25">
      <c r="A36" s="8">
        <v>23</v>
      </c>
      <c r="B36" s="9" t="s">
        <v>54</v>
      </c>
      <c r="C36" s="9" t="s">
        <v>118</v>
      </c>
      <c r="D36" s="10" t="s">
        <v>81</v>
      </c>
      <c r="E36" s="10" t="s">
        <v>109</v>
      </c>
      <c r="F36" s="13" t="s">
        <v>111</v>
      </c>
      <c r="G36" s="12">
        <v>70000</v>
      </c>
      <c r="H36" s="12">
        <f t="shared" si="0"/>
        <v>2009</v>
      </c>
      <c r="I36" s="12">
        <f t="shared" si="2"/>
        <v>2128</v>
      </c>
      <c r="J36" s="12">
        <v>5368.48</v>
      </c>
      <c r="K36" s="12">
        <v>200</v>
      </c>
      <c r="L36" s="12">
        <f t="shared" si="1"/>
        <v>60294.520000000004</v>
      </c>
    </row>
    <row r="37" spans="1:12" ht="34.5" customHeight="1" x14ac:dyDescent="0.25">
      <c r="A37" s="8">
        <v>24</v>
      </c>
      <c r="B37" s="10" t="s">
        <v>62</v>
      </c>
      <c r="C37" s="9" t="s">
        <v>118</v>
      </c>
      <c r="D37" s="10" t="s">
        <v>81</v>
      </c>
      <c r="E37" s="10" t="s">
        <v>63</v>
      </c>
      <c r="F37" s="13" t="s">
        <v>111</v>
      </c>
      <c r="G37" s="12">
        <v>70000</v>
      </c>
      <c r="H37" s="12">
        <f t="shared" si="0"/>
        <v>2009</v>
      </c>
      <c r="I37" s="12">
        <f t="shared" si="2"/>
        <v>2128</v>
      </c>
      <c r="J37" s="12">
        <v>5368.48</v>
      </c>
      <c r="K37" s="12">
        <v>1308.4000000000001</v>
      </c>
      <c r="L37" s="12">
        <f t="shared" si="1"/>
        <v>59186.12</v>
      </c>
    </row>
    <row r="38" spans="1:12" ht="36.75" customHeight="1" x14ac:dyDescent="0.25">
      <c r="A38" s="8">
        <v>25</v>
      </c>
      <c r="B38" s="9" t="s">
        <v>65</v>
      </c>
      <c r="C38" s="9" t="s">
        <v>118</v>
      </c>
      <c r="D38" s="10" t="s">
        <v>81</v>
      </c>
      <c r="E38" s="10" t="s">
        <v>63</v>
      </c>
      <c r="F38" s="13" t="s">
        <v>111</v>
      </c>
      <c r="G38" s="12">
        <v>70000</v>
      </c>
      <c r="H38" s="12">
        <f t="shared" si="0"/>
        <v>2009</v>
      </c>
      <c r="I38" s="12">
        <f t="shared" si="2"/>
        <v>2128</v>
      </c>
      <c r="J38" s="12">
        <v>5368.48</v>
      </c>
      <c r="K38" s="12">
        <v>1171.03</v>
      </c>
      <c r="L38" s="12">
        <f t="shared" si="1"/>
        <v>59323.490000000005</v>
      </c>
    </row>
    <row r="39" spans="1:12" ht="36.75" customHeight="1" x14ac:dyDescent="0.25">
      <c r="A39" s="8">
        <v>26</v>
      </c>
      <c r="B39" s="9" t="s">
        <v>119</v>
      </c>
      <c r="C39" s="9" t="s">
        <v>118</v>
      </c>
      <c r="D39" s="10" t="s">
        <v>81</v>
      </c>
      <c r="E39" s="10" t="s">
        <v>63</v>
      </c>
      <c r="F39" s="13" t="s">
        <v>120</v>
      </c>
      <c r="G39" s="12">
        <v>70000</v>
      </c>
      <c r="H39" s="12">
        <f>+G39*2.87%</f>
        <v>2009</v>
      </c>
      <c r="I39" s="12">
        <f t="shared" ref="I39" si="12">+G39*3.04%</f>
        <v>2128</v>
      </c>
      <c r="J39" s="12">
        <v>5368.48</v>
      </c>
      <c r="K39" s="12">
        <v>822.46</v>
      </c>
      <c r="L39" s="12">
        <f t="shared" ref="L39" si="13">+G39-H39-I39-J39-K39</f>
        <v>59672.060000000005</v>
      </c>
    </row>
    <row r="40" spans="1:12" ht="23.25" customHeight="1" x14ac:dyDescent="0.25">
      <c r="A40" s="8">
        <v>27</v>
      </c>
      <c r="B40" s="10" t="s">
        <v>17</v>
      </c>
      <c r="C40" s="9" t="s">
        <v>118</v>
      </c>
      <c r="D40" s="10" t="s">
        <v>81</v>
      </c>
      <c r="E40" s="10" t="s">
        <v>18</v>
      </c>
      <c r="F40" s="13" t="s">
        <v>111</v>
      </c>
      <c r="G40" s="12">
        <v>65000</v>
      </c>
      <c r="H40" s="12">
        <f t="shared" si="0"/>
        <v>1865.5</v>
      </c>
      <c r="I40" s="12">
        <f t="shared" si="2"/>
        <v>1976</v>
      </c>
      <c r="J40" s="12">
        <v>4427.58</v>
      </c>
      <c r="K40" s="12">
        <v>2554.4299999999998</v>
      </c>
      <c r="L40" s="12">
        <f t="shared" si="1"/>
        <v>54176.49</v>
      </c>
    </row>
    <row r="41" spans="1:12" ht="24" customHeight="1" x14ac:dyDescent="0.25">
      <c r="A41" s="8">
        <v>28</v>
      </c>
      <c r="B41" s="10" t="s">
        <v>9</v>
      </c>
      <c r="C41" s="9" t="s">
        <v>118</v>
      </c>
      <c r="D41" s="10" t="s">
        <v>84</v>
      </c>
      <c r="E41" s="10" t="s">
        <v>110</v>
      </c>
      <c r="F41" s="13" t="s">
        <v>6</v>
      </c>
      <c r="G41" s="12">
        <v>105000</v>
      </c>
      <c r="H41" s="12">
        <f t="shared" si="0"/>
        <v>3013.5</v>
      </c>
      <c r="I41" s="12">
        <f t="shared" si="2"/>
        <v>3192</v>
      </c>
      <c r="J41" s="12">
        <v>13281.49</v>
      </c>
      <c r="K41" s="12">
        <v>4329.26</v>
      </c>
      <c r="L41" s="12">
        <f t="shared" si="1"/>
        <v>81183.75</v>
      </c>
    </row>
    <row r="42" spans="1:12" ht="24" customHeight="1" x14ac:dyDescent="0.25">
      <c r="A42" s="8">
        <v>29</v>
      </c>
      <c r="B42" s="9" t="s">
        <v>60</v>
      </c>
      <c r="C42" s="9" t="s">
        <v>118</v>
      </c>
      <c r="D42" s="10" t="s">
        <v>84</v>
      </c>
      <c r="E42" s="10" t="s">
        <v>61</v>
      </c>
      <c r="F42" s="13" t="s">
        <v>111</v>
      </c>
      <c r="G42" s="12">
        <v>65000</v>
      </c>
      <c r="H42" s="12">
        <f t="shared" si="0"/>
        <v>1865.5</v>
      </c>
      <c r="I42" s="12">
        <f t="shared" si="2"/>
        <v>1976</v>
      </c>
      <c r="J42" s="12">
        <v>3887.53</v>
      </c>
      <c r="K42" s="12">
        <v>3171.27</v>
      </c>
      <c r="L42" s="12">
        <f t="shared" si="1"/>
        <v>54099.700000000004</v>
      </c>
    </row>
    <row r="43" spans="1:12" ht="24" customHeight="1" x14ac:dyDescent="0.25">
      <c r="A43" s="8">
        <v>30</v>
      </c>
      <c r="B43" s="9" t="s">
        <v>127</v>
      </c>
      <c r="C43" s="9" t="s">
        <v>117</v>
      </c>
      <c r="D43" s="10" t="s">
        <v>84</v>
      </c>
      <c r="E43" s="10" t="s">
        <v>128</v>
      </c>
      <c r="F43" s="13" t="s">
        <v>111</v>
      </c>
      <c r="G43" s="12">
        <v>65000</v>
      </c>
      <c r="H43" s="12">
        <f t="shared" ref="H43" si="14">+G43*2.87%</f>
        <v>1865.5</v>
      </c>
      <c r="I43" s="12">
        <f t="shared" ref="I43" si="15">+G43*3.04%</f>
        <v>1976</v>
      </c>
      <c r="J43" s="12">
        <v>4427.58</v>
      </c>
      <c r="K43" s="12">
        <v>1375</v>
      </c>
      <c r="L43" s="12">
        <f t="shared" si="1"/>
        <v>55355.92</v>
      </c>
    </row>
    <row r="44" spans="1:12" ht="32.25" customHeight="1" x14ac:dyDescent="0.25">
      <c r="A44" s="8">
        <v>31</v>
      </c>
      <c r="B44" s="10" t="s">
        <v>42</v>
      </c>
      <c r="C44" s="9" t="s">
        <v>118</v>
      </c>
      <c r="D44" s="9" t="s">
        <v>83</v>
      </c>
      <c r="E44" s="10" t="s">
        <v>92</v>
      </c>
      <c r="F44" s="13" t="s">
        <v>6</v>
      </c>
      <c r="G44" s="12">
        <v>100000</v>
      </c>
      <c r="H44" s="12">
        <f t="shared" si="0"/>
        <v>2870</v>
      </c>
      <c r="I44" s="12">
        <f t="shared" si="2"/>
        <v>3040</v>
      </c>
      <c r="J44" s="12">
        <v>12105.37</v>
      </c>
      <c r="K44" s="12">
        <v>2017.01</v>
      </c>
      <c r="L44" s="12">
        <f t="shared" si="1"/>
        <v>79967.62000000001</v>
      </c>
    </row>
    <row r="45" spans="1:12" ht="51" customHeight="1" x14ac:dyDescent="0.25">
      <c r="A45" s="8">
        <v>32</v>
      </c>
      <c r="B45" s="10" t="s">
        <v>21</v>
      </c>
      <c r="C45" s="9" t="s">
        <v>118</v>
      </c>
      <c r="D45" s="9" t="s">
        <v>83</v>
      </c>
      <c r="E45" s="10" t="s">
        <v>114</v>
      </c>
      <c r="F45" s="13" t="s">
        <v>6</v>
      </c>
      <c r="G45" s="12">
        <v>105000</v>
      </c>
      <c r="H45" s="12">
        <f t="shared" si="0"/>
        <v>3013.5</v>
      </c>
      <c r="I45" s="12">
        <f t="shared" si="2"/>
        <v>3192</v>
      </c>
      <c r="J45" s="12">
        <v>13281.56</v>
      </c>
      <c r="K45" s="12">
        <v>2898.43</v>
      </c>
      <c r="L45" s="12">
        <f t="shared" si="1"/>
        <v>82614.510000000009</v>
      </c>
    </row>
    <row r="46" spans="1:12" ht="24" customHeight="1" x14ac:dyDescent="0.25">
      <c r="A46" s="8">
        <v>33</v>
      </c>
      <c r="B46" s="10" t="s">
        <v>130</v>
      </c>
      <c r="C46" s="9" t="s">
        <v>117</v>
      </c>
      <c r="D46" s="9" t="s">
        <v>83</v>
      </c>
      <c r="E46" s="10" t="s">
        <v>34</v>
      </c>
      <c r="F46" s="13" t="s">
        <v>6</v>
      </c>
      <c r="G46" s="12">
        <v>44000</v>
      </c>
      <c r="H46" s="12">
        <f t="shared" si="0"/>
        <v>1262.8</v>
      </c>
      <c r="I46" s="12">
        <f t="shared" si="2"/>
        <v>1337.6</v>
      </c>
      <c r="J46" s="12">
        <v>1007.19</v>
      </c>
      <c r="K46" s="12">
        <v>25</v>
      </c>
      <c r="L46" s="12">
        <f t="shared" si="1"/>
        <v>40367.409999999996</v>
      </c>
    </row>
    <row r="47" spans="1:12" ht="23.25" customHeight="1" x14ac:dyDescent="0.25">
      <c r="A47" s="8">
        <v>34</v>
      </c>
      <c r="B47" s="10" t="s">
        <v>88</v>
      </c>
      <c r="C47" s="9" t="s">
        <v>117</v>
      </c>
      <c r="D47" s="9" t="s">
        <v>83</v>
      </c>
      <c r="E47" s="10" t="s">
        <v>34</v>
      </c>
      <c r="F47" s="13" t="s">
        <v>6</v>
      </c>
      <c r="G47" s="12">
        <v>40000</v>
      </c>
      <c r="H47" s="12">
        <f t="shared" si="0"/>
        <v>1148</v>
      </c>
      <c r="I47" s="12">
        <f t="shared" si="2"/>
        <v>1216</v>
      </c>
      <c r="J47" s="12">
        <v>442.65</v>
      </c>
      <c r="K47" s="12">
        <v>250</v>
      </c>
      <c r="L47" s="12">
        <f t="shared" si="1"/>
        <v>36943.35</v>
      </c>
    </row>
    <row r="48" spans="1:12" ht="21" customHeight="1" x14ac:dyDescent="0.25">
      <c r="A48" s="8">
        <v>35</v>
      </c>
      <c r="B48" s="10" t="s">
        <v>40</v>
      </c>
      <c r="C48" s="9" t="s">
        <v>117</v>
      </c>
      <c r="D48" s="10" t="s">
        <v>93</v>
      </c>
      <c r="E48" s="10" t="s">
        <v>73</v>
      </c>
      <c r="F48" s="13" t="s">
        <v>6</v>
      </c>
      <c r="G48" s="12">
        <v>90000</v>
      </c>
      <c r="H48" s="12">
        <f t="shared" si="0"/>
        <v>2583</v>
      </c>
      <c r="I48" s="12">
        <f t="shared" si="2"/>
        <v>2736</v>
      </c>
      <c r="J48" s="12">
        <v>9753.19</v>
      </c>
      <c r="K48" s="12">
        <v>25</v>
      </c>
      <c r="L48" s="12">
        <f t="shared" si="1"/>
        <v>74902.81</v>
      </c>
    </row>
    <row r="49" spans="1:12" ht="23.25" customHeight="1" x14ac:dyDescent="0.25">
      <c r="A49" s="8">
        <v>36</v>
      </c>
      <c r="B49" s="10" t="s">
        <v>102</v>
      </c>
      <c r="C49" s="9" t="s">
        <v>117</v>
      </c>
      <c r="D49" s="10" t="s">
        <v>93</v>
      </c>
      <c r="E49" s="10" t="s">
        <v>38</v>
      </c>
      <c r="F49" s="13" t="s">
        <v>111</v>
      </c>
      <c r="G49" s="12">
        <v>40000</v>
      </c>
      <c r="H49" s="12">
        <f t="shared" si="0"/>
        <v>1148</v>
      </c>
      <c r="I49" s="12">
        <f t="shared" si="2"/>
        <v>1216</v>
      </c>
      <c r="J49" s="12">
        <v>442.65</v>
      </c>
      <c r="K49" s="12">
        <v>1813.79</v>
      </c>
      <c r="L49" s="12">
        <f t="shared" si="1"/>
        <v>35379.56</v>
      </c>
    </row>
    <row r="50" spans="1:12" ht="27.75" customHeight="1" x14ac:dyDescent="0.25">
      <c r="A50" s="8">
        <v>37</v>
      </c>
      <c r="B50" s="9" t="s">
        <v>28</v>
      </c>
      <c r="C50" s="9" t="s">
        <v>118</v>
      </c>
      <c r="D50" s="10" t="s">
        <v>85</v>
      </c>
      <c r="E50" s="9" t="s">
        <v>124</v>
      </c>
      <c r="F50" s="13" t="s">
        <v>111</v>
      </c>
      <c r="G50" s="12">
        <v>65000</v>
      </c>
      <c r="H50" s="12">
        <f t="shared" si="0"/>
        <v>1865.5</v>
      </c>
      <c r="I50" s="12">
        <f t="shared" si="2"/>
        <v>1976</v>
      </c>
      <c r="J50" s="12">
        <v>4157.53</v>
      </c>
      <c r="K50" s="12">
        <v>2413.91</v>
      </c>
      <c r="L50" s="12">
        <f t="shared" si="1"/>
        <v>54587.06</v>
      </c>
    </row>
    <row r="51" spans="1:12" ht="25.5" customHeight="1" x14ac:dyDescent="0.25">
      <c r="A51" s="8">
        <v>38</v>
      </c>
      <c r="B51" s="14" t="s">
        <v>68</v>
      </c>
      <c r="C51" s="9" t="s">
        <v>118</v>
      </c>
      <c r="D51" s="15" t="s">
        <v>87</v>
      </c>
      <c r="E51" s="15" t="s">
        <v>79</v>
      </c>
      <c r="F51" s="16" t="s">
        <v>6</v>
      </c>
      <c r="G51" s="17">
        <v>125000</v>
      </c>
      <c r="H51" s="12">
        <f t="shared" si="0"/>
        <v>3587.5</v>
      </c>
      <c r="I51" s="12">
        <f t="shared" si="2"/>
        <v>3800</v>
      </c>
      <c r="J51" s="12">
        <v>17648.46</v>
      </c>
      <c r="K51" s="12">
        <v>11272.99</v>
      </c>
      <c r="L51" s="12">
        <f t="shared" si="1"/>
        <v>88691.05</v>
      </c>
    </row>
    <row r="52" spans="1:12" ht="21.75" customHeight="1" x14ac:dyDescent="0.25">
      <c r="A52" s="8">
        <v>39</v>
      </c>
      <c r="B52" s="10" t="s">
        <v>7</v>
      </c>
      <c r="C52" s="9" t="s">
        <v>117</v>
      </c>
      <c r="D52" s="15" t="s">
        <v>87</v>
      </c>
      <c r="E52" s="10" t="s">
        <v>8</v>
      </c>
      <c r="F52" s="13" t="s">
        <v>6</v>
      </c>
      <c r="G52" s="12">
        <v>49500</v>
      </c>
      <c r="H52" s="12">
        <f t="shared" si="0"/>
        <v>1420.65</v>
      </c>
      <c r="I52" s="12">
        <f t="shared" si="2"/>
        <v>1504.8</v>
      </c>
      <c r="J52" s="12">
        <v>1783.43</v>
      </c>
      <c r="K52" s="12">
        <v>2082.44</v>
      </c>
      <c r="L52" s="12">
        <f t="shared" si="1"/>
        <v>42708.679999999993</v>
      </c>
    </row>
    <row r="53" spans="1:12" ht="21" customHeight="1" x14ac:dyDescent="0.25">
      <c r="A53" s="8">
        <v>40</v>
      </c>
      <c r="B53" s="10" t="s">
        <v>12</v>
      </c>
      <c r="C53" s="9" t="s">
        <v>118</v>
      </c>
      <c r="D53" s="15" t="s">
        <v>87</v>
      </c>
      <c r="E53" s="10" t="s">
        <v>13</v>
      </c>
      <c r="F53" s="13" t="s">
        <v>6</v>
      </c>
      <c r="G53" s="12">
        <v>35000</v>
      </c>
      <c r="H53" s="12">
        <f t="shared" si="0"/>
        <v>1004.5</v>
      </c>
      <c r="I53" s="12">
        <f t="shared" si="2"/>
        <v>1064</v>
      </c>
      <c r="J53" s="12">
        <v>0</v>
      </c>
      <c r="K53" s="12">
        <v>4828.03</v>
      </c>
      <c r="L53" s="12">
        <f t="shared" si="1"/>
        <v>28103.47</v>
      </c>
    </row>
    <row r="54" spans="1:12" ht="21" customHeight="1" x14ac:dyDescent="0.25">
      <c r="A54" s="8">
        <v>41</v>
      </c>
      <c r="B54" s="10" t="s">
        <v>94</v>
      </c>
      <c r="C54" s="9" t="s">
        <v>118</v>
      </c>
      <c r="D54" s="15" t="s">
        <v>87</v>
      </c>
      <c r="E54" s="10" t="s">
        <v>95</v>
      </c>
      <c r="F54" s="13" t="s">
        <v>111</v>
      </c>
      <c r="G54" s="12">
        <v>65000</v>
      </c>
      <c r="H54" s="12">
        <f t="shared" si="0"/>
        <v>1865.5</v>
      </c>
      <c r="I54" s="12">
        <f t="shared" si="2"/>
        <v>1976</v>
      </c>
      <c r="J54" s="12">
        <v>4157.55</v>
      </c>
      <c r="K54" s="12">
        <v>1475.12</v>
      </c>
      <c r="L54" s="12">
        <f t="shared" si="1"/>
        <v>55525.829999999994</v>
      </c>
    </row>
    <row r="55" spans="1:12" ht="25.5" customHeight="1" x14ac:dyDescent="0.25">
      <c r="A55" s="8">
        <v>42</v>
      </c>
      <c r="B55" s="10" t="s">
        <v>48</v>
      </c>
      <c r="C55" s="9" t="s">
        <v>117</v>
      </c>
      <c r="D55" s="10" t="s">
        <v>86</v>
      </c>
      <c r="E55" s="10" t="s">
        <v>73</v>
      </c>
      <c r="F55" s="13" t="s">
        <v>111</v>
      </c>
      <c r="G55" s="12">
        <v>100000</v>
      </c>
      <c r="H55" s="12">
        <f t="shared" si="0"/>
        <v>2870</v>
      </c>
      <c r="I55" s="12">
        <f t="shared" si="2"/>
        <v>3040</v>
      </c>
      <c r="J55" s="12">
        <v>12105.37</v>
      </c>
      <c r="K55" s="12">
        <v>7360.08</v>
      </c>
      <c r="L55" s="12">
        <f t="shared" si="1"/>
        <v>74624.55</v>
      </c>
    </row>
    <row r="56" spans="1:12" ht="22.5" customHeight="1" x14ac:dyDescent="0.25">
      <c r="A56" s="8">
        <v>43</v>
      </c>
      <c r="B56" s="10" t="s">
        <v>31</v>
      </c>
      <c r="C56" s="9" t="s">
        <v>118</v>
      </c>
      <c r="D56" s="10" t="s">
        <v>86</v>
      </c>
      <c r="E56" s="10" t="s">
        <v>32</v>
      </c>
      <c r="F56" s="13" t="s">
        <v>107</v>
      </c>
      <c r="G56" s="12">
        <v>49500</v>
      </c>
      <c r="H56" s="12">
        <f t="shared" si="0"/>
        <v>1420.65</v>
      </c>
      <c r="I56" s="12">
        <f t="shared" si="2"/>
        <v>1504.8</v>
      </c>
      <c r="J56" s="12">
        <v>1783.43</v>
      </c>
      <c r="K56" s="12">
        <v>1474.98</v>
      </c>
      <c r="L56" s="12">
        <f t="shared" si="1"/>
        <v>43316.139999999992</v>
      </c>
    </row>
    <row r="57" spans="1:12" ht="22.5" customHeight="1" x14ac:dyDescent="0.25">
      <c r="A57" s="8">
        <v>44</v>
      </c>
      <c r="B57" s="10" t="s">
        <v>19</v>
      </c>
      <c r="C57" s="9" t="s">
        <v>117</v>
      </c>
      <c r="D57" s="10" t="s">
        <v>86</v>
      </c>
      <c r="E57" s="10" t="s">
        <v>20</v>
      </c>
      <c r="F57" s="13" t="s">
        <v>111</v>
      </c>
      <c r="G57" s="12">
        <v>65000</v>
      </c>
      <c r="H57" s="12">
        <f t="shared" si="0"/>
        <v>1865.5</v>
      </c>
      <c r="I57" s="12">
        <f t="shared" si="2"/>
        <v>1976</v>
      </c>
      <c r="J57" s="12">
        <v>4427.58</v>
      </c>
      <c r="K57" s="12">
        <v>2833.14</v>
      </c>
      <c r="L57" s="12">
        <f t="shared" si="1"/>
        <v>53897.78</v>
      </c>
    </row>
    <row r="58" spans="1:12" ht="24.75" customHeight="1" x14ac:dyDescent="0.25">
      <c r="A58" s="8">
        <v>45</v>
      </c>
      <c r="B58" s="10" t="s">
        <v>14</v>
      </c>
      <c r="C58" s="9" t="s">
        <v>117</v>
      </c>
      <c r="D58" s="10" t="s">
        <v>86</v>
      </c>
      <c r="E58" s="10" t="s">
        <v>15</v>
      </c>
      <c r="F58" s="13" t="s">
        <v>108</v>
      </c>
      <c r="G58" s="12">
        <v>33000</v>
      </c>
      <c r="H58" s="12">
        <f t="shared" si="0"/>
        <v>947.1</v>
      </c>
      <c r="I58" s="12">
        <f t="shared" si="2"/>
        <v>1003.2</v>
      </c>
      <c r="J58" s="12">
        <v>0</v>
      </c>
      <c r="K58" s="12">
        <v>1663.91</v>
      </c>
      <c r="L58" s="12">
        <f t="shared" si="1"/>
        <v>29385.79</v>
      </c>
    </row>
    <row r="59" spans="1:12" ht="24" customHeight="1" x14ac:dyDescent="0.25">
      <c r="A59" s="8">
        <v>46</v>
      </c>
      <c r="B59" s="10" t="s">
        <v>24</v>
      </c>
      <c r="C59" s="9" t="s">
        <v>117</v>
      </c>
      <c r="D59" s="10" t="s">
        <v>86</v>
      </c>
      <c r="E59" s="10" t="s">
        <v>25</v>
      </c>
      <c r="F59" s="13" t="s">
        <v>6</v>
      </c>
      <c r="G59" s="12">
        <v>35000</v>
      </c>
      <c r="H59" s="12">
        <f t="shared" si="0"/>
        <v>1004.5</v>
      </c>
      <c r="I59" s="12">
        <f t="shared" si="2"/>
        <v>1064</v>
      </c>
      <c r="J59" s="12">
        <v>0</v>
      </c>
      <c r="K59" s="12">
        <v>25</v>
      </c>
      <c r="L59" s="12">
        <f t="shared" si="1"/>
        <v>32906.5</v>
      </c>
    </row>
    <row r="60" spans="1:12" ht="23.25" customHeight="1" x14ac:dyDescent="0.25">
      <c r="A60" s="8">
        <v>47</v>
      </c>
      <c r="B60" s="10" t="s">
        <v>26</v>
      </c>
      <c r="C60" s="9" t="s">
        <v>117</v>
      </c>
      <c r="D60" s="10" t="s">
        <v>86</v>
      </c>
      <c r="E60" s="10" t="s">
        <v>27</v>
      </c>
      <c r="F60" s="13" t="s">
        <v>108</v>
      </c>
      <c r="G60" s="12">
        <v>17600</v>
      </c>
      <c r="H60" s="12">
        <f t="shared" si="0"/>
        <v>505.12</v>
      </c>
      <c r="I60" s="12">
        <f t="shared" si="2"/>
        <v>535.04</v>
      </c>
      <c r="J60" s="12">
        <v>0</v>
      </c>
      <c r="K60" s="12">
        <v>1456.1</v>
      </c>
      <c r="L60" s="12">
        <f t="shared" si="1"/>
        <v>15103.74</v>
      </c>
    </row>
    <row r="61" spans="1:12" ht="21.75" customHeight="1" x14ac:dyDescent="0.25">
      <c r="A61" s="8">
        <v>48</v>
      </c>
      <c r="B61" s="10" t="s">
        <v>49</v>
      </c>
      <c r="C61" s="9" t="s">
        <v>118</v>
      </c>
      <c r="D61" s="10" t="s">
        <v>86</v>
      </c>
      <c r="E61" s="10" t="s">
        <v>29</v>
      </c>
      <c r="F61" s="13" t="s">
        <v>108</v>
      </c>
      <c r="G61" s="12">
        <v>35000</v>
      </c>
      <c r="H61" s="12">
        <f t="shared" si="0"/>
        <v>1004.5</v>
      </c>
      <c r="I61" s="12">
        <f t="shared" si="2"/>
        <v>1064</v>
      </c>
      <c r="J61" s="12">
        <v>0</v>
      </c>
      <c r="K61" s="12">
        <v>5303.13</v>
      </c>
      <c r="L61" s="12">
        <f t="shared" si="1"/>
        <v>27628.37</v>
      </c>
    </row>
    <row r="62" spans="1:12" ht="20.25" customHeight="1" x14ac:dyDescent="0.25">
      <c r="A62" s="8">
        <v>49</v>
      </c>
      <c r="B62" s="10" t="s">
        <v>89</v>
      </c>
      <c r="C62" s="9" t="s">
        <v>118</v>
      </c>
      <c r="D62" s="10" t="s">
        <v>86</v>
      </c>
      <c r="E62" s="10" t="s">
        <v>29</v>
      </c>
      <c r="F62" s="13" t="s">
        <v>108</v>
      </c>
      <c r="G62" s="12">
        <v>35000</v>
      </c>
      <c r="H62" s="12">
        <f t="shared" si="0"/>
        <v>1004.5</v>
      </c>
      <c r="I62" s="12">
        <f t="shared" si="2"/>
        <v>1064</v>
      </c>
      <c r="J62" s="12">
        <v>0</v>
      </c>
      <c r="K62" s="12">
        <v>175</v>
      </c>
      <c r="L62" s="12">
        <f t="shared" si="1"/>
        <v>32756.5</v>
      </c>
    </row>
    <row r="63" spans="1:12" ht="22.5" customHeight="1" x14ac:dyDescent="0.25">
      <c r="A63" s="8">
        <v>50</v>
      </c>
      <c r="B63" s="10" t="s">
        <v>51</v>
      </c>
      <c r="C63" s="9" t="s">
        <v>117</v>
      </c>
      <c r="D63" s="10" t="s">
        <v>86</v>
      </c>
      <c r="E63" s="10" t="s">
        <v>33</v>
      </c>
      <c r="F63" s="13" t="s">
        <v>108</v>
      </c>
      <c r="G63" s="12">
        <v>26250</v>
      </c>
      <c r="H63" s="12">
        <f t="shared" si="0"/>
        <v>753.375</v>
      </c>
      <c r="I63" s="12">
        <f t="shared" si="2"/>
        <v>798</v>
      </c>
      <c r="J63" s="12">
        <v>0</v>
      </c>
      <c r="K63" s="12">
        <v>2887.55</v>
      </c>
      <c r="L63" s="12">
        <v>21811.07</v>
      </c>
    </row>
    <row r="64" spans="1:12" ht="21.75" customHeight="1" x14ac:dyDescent="0.25">
      <c r="A64" s="8">
        <v>51</v>
      </c>
      <c r="B64" s="9" t="s">
        <v>58</v>
      </c>
      <c r="C64" s="9" t="s">
        <v>117</v>
      </c>
      <c r="D64" s="10" t="s">
        <v>86</v>
      </c>
      <c r="E64" s="10" t="s">
        <v>59</v>
      </c>
      <c r="F64" s="13" t="s">
        <v>108</v>
      </c>
      <c r="G64" s="12">
        <v>20000</v>
      </c>
      <c r="H64" s="12">
        <f t="shared" si="0"/>
        <v>574</v>
      </c>
      <c r="I64" s="12">
        <f t="shared" si="2"/>
        <v>608</v>
      </c>
      <c r="J64" s="12">
        <v>0</v>
      </c>
      <c r="K64" s="12">
        <v>25</v>
      </c>
      <c r="L64" s="12">
        <f t="shared" si="1"/>
        <v>18793</v>
      </c>
    </row>
    <row r="65" spans="1:12" ht="27.75" customHeight="1" x14ac:dyDescent="0.25">
      <c r="A65" s="8">
        <v>52</v>
      </c>
      <c r="B65" s="10" t="s">
        <v>35</v>
      </c>
      <c r="C65" s="9" t="s">
        <v>117</v>
      </c>
      <c r="D65" s="10" t="s">
        <v>86</v>
      </c>
      <c r="E65" s="10" t="s">
        <v>36</v>
      </c>
      <c r="F65" s="13" t="s">
        <v>108</v>
      </c>
      <c r="G65" s="12">
        <v>23100</v>
      </c>
      <c r="H65" s="12">
        <f t="shared" si="0"/>
        <v>662.97</v>
      </c>
      <c r="I65" s="12">
        <f t="shared" si="2"/>
        <v>702.24</v>
      </c>
      <c r="J65" s="12">
        <v>0</v>
      </c>
      <c r="K65" s="12">
        <v>775</v>
      </c>
      <c r="L65" s="12">
        <f t="shared" si="1"/>
        <v>20959.789999999997</v>
      </c>
    </row>
    <row r="66" spans="1:12" ht="30" customHeight="1" x14ac:dyDescent="0.25">
      <c r="A66" s="8">
        <v>53</v>
      </c>
      <c r="B66" s="10" t="s">
        <v>10</v>
      </c>
      <c r="C66" s="9" t="s">
        <v>117</v>
      </c>
      <c r="D66" s="10" t="s">
        <v>86</v>
      </c>
      <c r="E66" s="10" t="s">
        <v>11</v>
      </c>
      <c r="F66" s="13" t="s">
        <v>108</v>
      </c>
      <c r="G66" s="12">
        <v>17600</v>
      </c>
      <c r="H66" s="12">
        <f t="shared" si="0"/>
        <v>505.12</v>
      </c>
      <c r="I66" s="12">
        <f t="shared" si="2"/>
        <v>535.04</v>
      </c>
      <c r="J66" s="12">
        <v>0</v>
      </c>
      <c r="K66" s="12">
        <v>25</v>
      </c>
      <c r="L66" s="12">
        <f t="shared" si="1"/>
        <v>16534.84</v>
      </c>
    </row>
    <row r="67" spans="1:12" ht="21.75" customHeight="1" x14ac:dyDescent="0.25">
      <c r="A67" s="8">
        <v>54</v>
      </c>
      <c r="B67" s="10" t="s">
        <v>43</v>
      </c>
      <c r="C67" s="9" t="s">
        <v>118</v>
      </c>
      <c r="D67" s="10" t="s">
        <v>86</v>
      </c>
      <c r="E67" s="10" t="s">
        <v>11</v>
      </c>
      <c r="F67" s="13" t="s">
        <v>108</v>
      </c>
      <c r="G67" s="12">
        <v>17600</v>
      </c>
      <c r="H67" s="12">
        <f t="shared" si="0"/>
        <v>505.12</v>
      </c>
      <c r="I67" s="12">
        <f t="shared" si="2"/>
        <v>535.04</v>
      </c>
      <c r="J67" s="12">
        <v>0</v>
      </c>
      <c r="K67" s="12">
        <v>313.79000000000002</v>
      </c>
      <c r="L67" s="12">
        <f t="shared" si="1"/>
        <v>16246.05</v>
      </c>
    </row>
    <row r="68" spans="1:12" ht="21" customHeight="1" x14ac:dyDescent="0.25">
      <c r="A68" s="8">
        <v>55</v>
      </c>
      <c r="B68" s="10" t="s">
        <v>16</v>
      </c>
      <c r="C68" s="9" t="s">
        <v>118</v>
      </c>
      <c r="D68" s="10" t="s">
        <v>86</v>
      </c>
      <c r="E68" s="10" t="s">
        <v>11</v>
      </c>
      <c r="F68" s="13" t="s">
        <v>108</v>
      </c>
      <c r="G68" s="12">
        <v>17600</v>
      </c>
      <c r="H68" s="12">
        <f t="shared" si="0"/>
        <v>505.12</v>
      </c>
      <c r="I68" s="12">
        <f t="shared" si="2"/>
        <v>535.04</v>
      </c>
      <c r="J68" s="12">
        <v>0</v>
      </c>
      <c r="K68" s="12">
        <v>1750.12</v>
      </c>
      <c r="L68" s="12">
        <f t="shared" si="1"/>
        <v>14809.720000000001</v>
      </c>
    </row>
    <row r="69" spans="1:12" ht="20.25" customHeight="1" x14ac:dyDescent="0.25">
      <c r="A69" s="8">
        <v>56</v>
      </c>
      <c r="B69" s="9" t="s">
        <v>53</v>
      </c>
      <c r="C69" s="9" t="s">
        <v>118</v>
      </c>
      <c r="D69" s="10" t="s">
        <v>86</v>
      </c>
      <c r="E69" s="10" t="s">
        <v>11</v>
      </c>
      <c r="F69" s="13" t="s">
        <v>108</v>
      </c>
      <c r="G69" s="12">
        <v>17600</v>
      </c>
      <c r="H69" s="12">
        <f t="shared" si="0"/>
        <v>505.12</v>
      </c>
      <c r="I69" s="12">
        <f t="shared" si="2"/>
        <v>535.04</v>
      </c>
      <c r="J69" s="12">
        <v>0</v>
      </c>
      <c r="K69" s="12">
        <v>613.79</v>
      </c>
      <c r="L69" s="12">
        <f t="shared" si="1"/>
        <v>15946.05</v>
      </c>
    </row>
    <row r="70" spans="1:12" ht="20.25" customHeight="1" x14ac:dyDescent="0.25">
      <c r="A70" s="8">
        <v>57</v>
      </c>
      <c r="B70" s="10" t="s">
        <v>64</v>
      </c>
      <c r="C70" s="9" t="s">
        <v>117</v>
      </c>
      <c r="D70" s="10" t="s">
        <v>86</v>
      </c>
      <c r="E70" s="10" t="s">
        <v>33</v>
      </c>
      <c r="F70" s="13" t="s">
        <v>108</v>
      </c>
      <c r="G70" s="12">
        <v>25000</v>
      </c>
      <c r="H70" s="12">
        <f t="shared" si="0"/>
        <v>717.5</v>
      </c>
      <c r="I70" s="12">
        <f t="shared" si="2"/>
        <v>760</v>
      </c>
      <c r="J70" s="12">
        <v>0</v>
      </c>
      <c r="K70" s="12">
        <v>200</v>
      </c>
      <c r="L70" s="12">
        <f t="shared" si="1"/>
        <v>23322.5</v>
      </c>
    </row>
    <row r="71" spans="1:12" ht="27" customHeight="1" x14ac:dyDescent="0.25">
      <c r="A71" s="8">
        <v>58</v>
      </c>
      <c r="B71" s="10" t="s">
        <v>125</v>
      </c>
      <c r="C71" s="9" t="s">
        <v>118</v>
      </c>
      <c r="D71" s="10" t="s">
        <v>86</v>
      </c>
      <c r="E71" s="10" t="s">
        <v>126</v>
      </c>
      <c r="F71" s="13" t="s">
        <v>96</v>
      </c>
      <c r="G71" s="12">
        <v>65000</v>
      </c>
      <c r="H71" s="12">
        <f t="shared" si="0"/>
        <v>1865.5</v>
      </c>
      <c r="I71" s="12">
        <f t="shared" si="2"/>
        <v>1976</v>
      </c>
      <c r="J71" s="12">
        <v>4427.58</v>
      </c>
      <c r="K71" s="12">
        <v>25</v>
      </c>
      <c r="L71" s="12">
        <f t="shared" si="1"/>
        <v>56705.919999999998</v>
      </c>
    </row>
    <row r="72" spans="1:12" ht="27" customHeight="1" x14ac:dyDescent="0.25">
      <c r="A72" s="8">
        <v>59</v>
      </c>
      <c r="B72" s="10" t="s">
        <v>134</v>
      </c>
      <c r="C72" s="9" t="s">
        <v>117</v>
      </c>
      <c r="D72" s="10" t="s">
        <v>86</v>
      </c>
      <c r="E72" s="10" t="s">
        <v>33</v>
      </c>
      <c r="F72" s="13" t="s">
        <v>108</v>
      </c>
      <c r="G72" s="12">
        <v>27000</v>
      </c>
      <c r="H72" s="12">
        <f t="shared" si="0"/>
        <v>774.9</v>
      </c>
      <c r="I72" s="12">
        <f t="shared" si="2"/>
        <v>820.8</v>
      </c>
      <c r="J72" s="12">
        <v>0</v>
      </c>
      <c r="K72" s="12">
        <v>25</v>
      </c>
      <c r="L72" s="12">
        <f t="shared" si="1"/>
        <v>25379.3</v>
      </c>
    </row>
    <row r="73" spans="1:12" ht="16.5" x14ac:dyDescent="0.25">
      <c r="A73" s="2"/>
      <c r="B73" s="30" t="s">
        <v>72</v>
      </c>
      <c r="C73" s="31"/>
      <c r="D73" s="31"/>
      <c r="E73" s="31"/>
      <c r="F73" s="32"/>
      <c r="G73" s="18">
        <f t="shared" ref="G73:L73" si="16">SUM(G14:G72)</f>
        <v>3678850</v>
      </c>
      <c r="H73" s="18">
        <f t="shared" si="16"/>
        <v>105582.99499999998</v>
      </c>
      <c r="I73" s="18">
        <f t="shared" si="16"/>
        <v>109180.83999999998</v>
      </c>
      <c r="J73" s="18">
        <f t="shared" si="16"/>
        <v>312535.51</v>
      </c>
      <c r="K73" s="18">
        <f t="shared" si="16"/>
        <v>106227.31</v>
      </c>
      <c r="L73" s="18">
        <f t="shared" si="16"/>
        <v>3045323.3400000003</v>
      </c>
    </row>
    <row r="74" spans="1:12" ht="16.5" x14ac:dyDescent="0.25">
      <c r="A74" s="3"/>
      <c r="B74" s="3"/>
      <c r="C74" s="3"/>
      <c r="D74" s="3"/>
      <c r="E74" s="3"/>
      <c r="F74" s="3"/>
      <c r="G74" s="3"/>
    </row>
    <row r="75" spans="1:12" ht="16.5" x14ac:dyDescent="0.25">
      <c r="A75" s="3"/>
      <c r="B75" s="4"/>
      <c r="C75" s="4"/>
      <c r="D75" s="4"/>
      <c r="E75" s="5"/>
      <c r="F75" s="5"/>
      <c r="G75" s="5"/>
    </row>
    <row r="76" spans="1:12" ht="16.5" x14ac:dyDescent="0.25">
      <c r="A76" s="28"/>
      <c r="B76" s="28"/>
      <c r="C76" s="28"/>
      <c r="D76" s="28"/>
      <c r="E76" s="28"/>
      <c r="F76" s="28"/>
      <c r="G76" s="28"/>
    </row>
    <row r="77" spans="1:12" ht="16.5" x14ac:dyDescent="0.25">
      <c r="A77" s="28"/>
      <c r="B77" s="28"/>
      <c r="C77" s="28"/>
      <c r="D77" s="28"/>
      <c r="E77" s="28"/>
      <c r="F77" s="28"/>
      <c r="G77" s="28"/>
    </row>
    <row r="78" spans="1:12" ht="16.5" x14ac:dyDescent="0.25">
      <c r="A78" s="28"/>
      <c r="B78" s="28"/>
      <c r="C78" s="28"/>
      <c r="D78" s="28"/>
      <c r="E78" s="28"/>
      <c r="F78" s="28"/>
      <c r="G78" s="28"/>
    </row>
    <row r="79" spans="1:12" ht="16.5" x14ac:dyDescent="0.25">
      <c r="A79" s="6"/>
      <c r="B79" s="6"/>
      <c r="C79" s="24"/>
      <c r="D79" s="7"/>
      <c r="E79" s="7"/>
      <c r="F79" s="6"/>
      <c r="G79" s="6"/>
    </row>
    <row r="80" spans="1:12" ht="18" x14ac:dyDescent="0.25">
      <c r="A80" s="29"/>
      <c r="B80" s="29"/>
      <c r="C80" s="29"/>
      <c r="D80" s="29"/>
      <c r="E80" s="29"/>
      <c r="F80" s="29"/>
      <c r="G80" s="29"/>
    </row>
    <row r="81" spans="1:12" ht="16.5" x14ac:dyDescent="0.25">
      <c r="A81" s="6"/>
      <c r="B81" s="6"/>
      <c r="C81" s="24"/>
      <c r="D81" s="6"/>
      <c r="E81" s="6"/>
      <c r="F81" s="6"/>
      <c r="G81" s="6"/>
    </row>
    <row r="82" spans="1:12" ht="16.5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</row>
    <row r="83" spans="1:12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</row>
  </sheetData>
  <mergeCells count="10">
    <mergeCell ref="A9:L9"/>
    <mergeCell ref="A83:L83"/>
    <mergeCell ref="A82:L82"/>
    <mergeCell ref="A76:G76"/>
    <mergeCell ref="A77:G77"/>
    <mergeCell ref="A78:G78"/>
    <mergeCell ref="A80:G80"/>
    <mergeCell ref="B73:F73"/>
    <mergeCell ref="A11:L11"/>
    <mergeCell ref="A10:L10"/>
  </mergeCells>
  <pageMargins left="0.7" right="0.7" top="0.75" bottom="0.75" header="0.3" footer="0.3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Socrates Moreno</cp:lastModifiedBy>
  <cp:lastPrinted>2022-01-19T18:07:50Z</cp:lastPrinted>
  <dcterms:created xsi:type="dcterms:W3CDTF">2020-11-04T14:51:05Z</dcterms:created>
  <dcterms:modified xsi:type="dcterms:W3CDTF">2022-02-28T19:17:59Z</dcterms:modified>
</cp:coreProperties>
</file>