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 INM\OneDrive - INSTITUTO NACIONAL DE MIGRACION\Escritorio\JULIO\"/>
    </mc:Choice>
  </mc:AlternateContent>
  <xr:revisionPtr revIDLastSave="0" documentId="8_{5BE5B50F-210D-4E93-9BD8-543D392A641E}" xr6:coauthVersionLast="47" xr6:coauthVersionMax="47" xr10:uidLastSave="{00000000-0000-0000-0000-000000000000}"/>
  <bookViews>
    <workbookView xWindow="-110" yWindow="-110" windowWidth="19420" windowHeight="1030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1" l="1"/>
  <c r="H57" i="1"/>
  <c r="L57" i="1" s="1"/>
  <c r="I56" i="1"/>
  <c r="H56" i="1"/>
  <c r="L56" i="1" s="1"/>
  <c r="L63" i="1"/>
  <c r="G71" i="1"/>
  <c r="H55" i="1"/>
  <c r="I55" i="1"/>
  <c r="I30" i="1"/>
  <c r="H30" i="1"/>
  <c r="L30" i="1" s="1"/>
  <c r="H17" i="1"/>
  <c r="H54" i="1"/>
  <c r="I54" i="1"/>
  <c r="I21" i="1"/>
  <c r="L21" i="1" s="1"/>
  <c r="H52" i="1"/>
  <c r="I52" i="1"/>
  <c r="L62" i="1"/>
  <c r="K71" i="1"/>
  <c r="J71" i="1"/>
  <c r="H70" i="1"/>
  <c r="I70" i="1"/>
  <c r="H69" i="1"/>
  <c r="I69" i="1"/>
  <c r="H20" i="1"/>
  <c r="I20" i="1"/>
  <c r="H50" i="1"/>
  <c r="I50" i="1"/>
  <c r="I68" i="1"/>
  <c r="H68" i="1"/>
  <c r="I37" i="1"/>
  <c r="H37" i="1"/>
  <c r="H51" i="1"/>
  <c r="I51" i="1"/>
  <c r="H25" i="1"/>
  <c r="I25" i="1"/>
  <c r="H26" i="1"/>
  <c r="I26" i="1"/>
  <c r="H61" i="1"/>
  <c r="I61" i="1"/>
  <c r="H13" i="1"/>
  <c r="I13" i="1"/>
  <c r="H16" i="1"/>
  <c r="I16" i="1"/>
  <c r="H15" i="1"/>
  <c r="I15" i="1"/>
  <c r="I17" i="1"/>
  <c r="H14" i="1"/>
  <c r="I14" i="1"/>
  <c r="H18" i="1"/>
  <c r="I18" i="1"/>
  <c r="H59" i="1"/>
  <c r="L59" i="1" s="1"/>
  <c r="H60" i="1"/>
  <c r="I60" i="1"/>
  <c r="H38" i="1"/>
  <c r="I38" i="1"/>
  <c r="H34" i="1"/>
  <c r="I34" i="1"/>
  <c r="H65" i="1"/>
  <c r="I65" i="1"/>
  <c r="H66" i="1"/>
  <c r="I66" i="1"/>
  <c r="H67" i="1"/>
  <c r="I67" i="1"/>
  <c r="H33" i="1"/>
  <c r="I33" i="1"/>
  <c r="H24" i="1"/>
  <c r="I24" i="1"/>
  <c r="H23" i="1"/>
  <c r="H36" i="1"/>
  <c r="I36" i="1"/>
  <c r="H28" i="1"/>
  <c r="I28" i="1"/>
  <c r="H31" i="1"/>
  <c r="I31" i="1"/>
  <c r="H29" i="1"/>
  <c r="I29" i="1"/>
  <c r="H40" i="1"/>
  <c r="I40" i="1"/>
  <c r="H42" i="1"/>
  <c r="I42" i="1"/>
  <c r="H41" i="1"/>
  <c r="I41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19" i="1"/>
  <c r="I19" i="1"/>
  <c r="I53" i="1"/>
  <c r="H53" i="1"/>
  <c r="H12" i="1"/>
  <c r="L55" i="1" l="1"/>
  <c r="L29" i="1"/>
  <c r="L52" i="1"/>
  <c r="L54" i="1"/>
  <c r="L65" i="1"/>
  <c r="L70" i="1"/>
  <c r="H71" i="1"/>
  <c r="L34" i="1"/>
  <c r="I71" i="1"/>
  <c r="L69" i="1"/>
  <c r="L20" i="1"/>
  <c r="L50" i="1"/>
  <c r="L68" i="1"/>
  <c r="L37" i="1"/>
  <c r="L33" i="1"/>
  <c r="L28" i="1"/>
  <c r="L51" i="1"/>
  <c r="L25" i="1"/>
  <c r="L26" i="1"/>
  <c r="L61" i="1"/>
  <c r="L15" i="1"/>
  <c r="L13" i="1"/>
  <c r="L49" i="1"/>
  <c r="L67" i="1"/>
  <c r="L19" i="1"/>
  <c r="L44" i="1"/>
  <c r="L42" i="1"/>
  <c r="L36" i="1"/>
  <c r="L24" i="1"/>
  <c r="L18" i="1"/>
  <c r="L53" i="1"/>
  <c r="L46" i="1"/>
  <c r="L40" i="1"/>
  <c r="L14" i="1"/>
  <c r="L16" i="1"/>
  <c r="L47" i="1"/>
  <c r="L41" i="1"/>
  <c r="L23" i="1"/>
  <c r="L43" i="1"/>
  <c r="L31" i="1"/>
  <c r="L38" i="1"/>
  <c r="L48" i="1"/>
  <c r="L45" i="1"/>
  <c r="L66" i="1"/>
  <c r="L17" i="1"/>
  <c r="L12" i="1"/>
  <c r="L60" i="1"/>
  <c r="L71" i="1" l="1"/>
</calcChain>
</file>

<file path=xl/sharedStrings.xml><?xml version="1.0" encoding="utf-8"?>
<sst xmlns="http://schemas.openxmlformats.org/spreadsheetml/2006/main" count="285" uniqueCount="132">
  <si>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</si>
  <si>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</si>
  <si>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</si>
  <si>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</si>
  <si>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</si>
  <si>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</si>
  <si>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</si>
  <si>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</si>
  <si>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</si>
  <si>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</si>
  <si>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</si>
  <si>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</si>
  <si>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</si>
  <si>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</si>
  <si>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</si>
  <si>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</si>
  <si>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</si>
  <si>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</si>
  <si>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</si>
  <si>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</si>
  <si>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</si>
  <si>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</si>
  <si>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</si>
  <si>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</si>
  <si>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</si>
  <si>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</si>
  <si>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</si>
  <si>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</si>
  <si>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</si>
  <si>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</si>
  <si>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</si>
  <si>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</si>
  <si>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</si>
  <si>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</si>
  <si>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</si>
  <si>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</si>
  <si>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</si>
  <si>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</si>
  <si>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</si>
  <si>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</si>
  <si>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</si>
  <si>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</si>
  <si>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</si>
  <si>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</si>
  <si>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</si>
  <si>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</si>
  <si>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</si>
  <si>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</si>
  <si>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</si>
  <si>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</si>
  <si>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</si>
  <si>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</si>
  <si>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</si>
  <si>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</si>
  <si>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</si>
  <si>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</si>
  <si>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</si>
  <si>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</si>
  <si>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</si>
  <si>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</si>
  <si>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</si>
  <si>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</si>
  <si>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</si>
  <si>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</si>
  <si>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</si>
  <si>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</si>
  <si>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</si>
  <si>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</si>
  <si>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</si>
  <si>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</si>
  <si>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</si>
  <si>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</si>
  <si>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</si>
  <si>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</si>
  <si>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</si>
  <si>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</si>
  <si>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</si>
  <si>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</si>
  <si>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</si>
  <si>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</si>
  <si>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</si>
  <si>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</si>
  <si>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</si>
  <si>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</si>
  <si>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</si>
  <si>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</si>
  <si>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</si>
  <si>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</si>
  <si>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</si>
  <si>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</si>
  <si>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</si>
  <si>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</si>
  <si>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</si>
  <si>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</si>
  <si>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</si>
  <si>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</si>
  <si>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</si>
  <si>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</si>
  <si>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</si>
  <si>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</si>
  <si>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</si>
  <si>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</si>
  <si>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</si>
  <si>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</si>
  <si>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</si>
  <si>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</si>
  <si>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</si>
  <si>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</si>
  <si>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</si>
  <si>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</si>
  <si>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</si>
  <si>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</si>
  <si>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</si>
  <si>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</si>
  <si>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</si>
  <si>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</si>
  <si>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</si>
  <si>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</si>
  <si>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</si>
  <si>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</si>
  <si>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</si>
  <si>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</si>
  <si>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</si>
  <si>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</si>
  <si>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</si>
  <si>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</si>
  <si>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</si>
  <si>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</si>
  <si>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</si>
  <si>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CORRESPONDIENTE AL MES DE AGOSTO DEL 2024</t>
  </si>
  <si>
    <t>JUAN ESPAILLAT</t>
  </si>
  <si>
    <t>JOSE ECHAVARRIA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</si>
</sst>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1"/>
  <sheetViews>
    <sheetView tabSelected="1" zoomScale="80" zoomScaleNormal="80" workbookViewId="0">
      <selection activeCell="K70" sqref="K70"/>
    </sheetView>
  </sheetViews>
  <sheetFormatPr baseColWidth="10" defaultRowHeight="14.5"/>
  <cols>
    <col min="1" max="1" width="3.54296875" customWidth="1"/>
    <col min="2" max="2" width="22.26953125" customWidth="1"/>
    <col min="3" max="3" width="10.81640625" customWidth="1"/>
    <col min="4" max="4" width="30.453125" customWidth="1"/>
    <col min="5" max="5" width="39.7265625" customWidth="1"/>
    <col min="6" max="6" width="25.1796875" customWidth="1"/>
    <col min="7" max="7" width="17" customWidth="1"/>
    <col min="8" max="8" width="14.7265625" customWidth="1"/>
    <col min="9" max="9" width="12.453125" customWidth="1"/>
    <col min="10" max="10" width="14.81640625" customWidth="1"/>
    <col min="11" max="11" width="12.1796875" customWidth="1"/>
    <col min="12" max="12" width="17" customWidth="1"/>
    <col min="14" max="14" width="12.453125" bestFit="1" customWidth="1"/>
  </cols>
  <sheetData>
    <row r="1" spans="1:12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" thickBot="1">
      <c r="A9" s="41" t="s">
        <v>129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5883.16</v>
      </c>
      <c r="J12" s="11">
        <v>52674.83</v>
      </c>
      <c r="K12" s="11">
        <v>6449.78</v>
      </c>
      <c r="L12" s="11">
        <f>+G12-H12-I12-J12-K12</f>
        <v>197243.23</v>
      </c>
    </row>
    <row r="13" spans="1:12" ht="19.5" customHeight="1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19162.12</v>
      </c>
      <c r="K13" s="11">
        <v>125</v>
      </c>
      <c r="L13" s="11">
        <f>+G13-H13-I13-J13-K13</f>
        <v>103029.88</v>
      </c>
    </row>
    <row r="14" spans="1:12" ht="18.75" customHeight="1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70000</v>
      </c>
      <c r="H14" s="11">
        <f>+G14*2.87%</f>
        <v>2009</v>
      </c>
      <c r="I14" s="11">
        <f>+G14*3.04%</f>
        <v>2128</v>
      </c>
      <c r="J14" s="11">
        <v>5368.48</v>
      </c>
      <c r="K14" s="11">
        <v>3328.95</v>
      </c>
      <c r="L14" s="11">
        <f>+G14-H14-I14-J14-K14</f>
        <v>57165.570000000007</v>
      </c>
    </row>
    <row r="15" spans="1:12" ht="24.75" customHeight="1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9753.1200000000008</v>
      </c>
      <c r="K16" s="11">
        <v>2044.05</v>
      </c>
      <c r="L16" s="11">
        <f t="shared" ref="L16" si="2">+G16-H16-I16-J16-K16</f>
        <v>72883.83</v>
      </c>
    </row>
    <row r="17" spans="1:14" ht="21" customHeight="1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6309.38</v>
      </c>
      <c r="K17" s="11">
        <v>6762.44</v>
      </c>
      <c r="L17" s="11">
        <f>+G17-H17-I17-J17-K17</f>
        <v>57495.68</v>
      </c>
    </row>
    <row r="18" spans="1:14" ht="21.75" customHeight="1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5025.38</v>
      </c>
      <c r="K18" s="11">
        <v>2707.77</v>
      </c>
      <c r="L18" s="11">
        <f>+G18-H18-I18-J18-K18</f>
        <v>58129.850000000006</v>
      </c>
    </row>
    <row r="19" spans="1:14" ht="27" customHeight="1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1505.6</v>
      </c>
      <c r="L19" s="11">
        <f>+G19-H19-I19-J19-K19</f>
        <v>28603.200000000001</v>
      </c>
    </row>
    <row r="20" spans="1:14" ht="15.75" customHeight="1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0" t="s">
        <v>65</v>
      </c>
      <c r="G20" s="11">
        <v>38000</v>
      </c>
      <c r="H20" s="11">
        <f>+G20*2.87%</f>
        <v>1090.5999999999999</v>
      </c>
      <c r="I20" s="11">
        <f>+G20*3.04%</f>
        <v>1155.2</v>
      </c>
      <c r="J20" s="11">
        <v>0</v>
      </c>
      <c r="K20" s="11">
        <v>2598.7199999999998</v>
      </c>
      <c r="L20" s="11">
        <f>+G20-H20-I20-J20-K20</f>
        <v>33155.480000000003</v>
      </c>
    </row>
    <row r="21" spans="1:14" ht="15.75" customHeight="1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8895.39</v>
      </c>
      <c r="K21" s="11">
        <v>5271.43</v>
      </c>
      <c r="L21" s="11">
        <f>+G21-H21-I21-J21-K21</f>
        <v>70514.179999999993</v>
      </c>
    </row>
    <row r="22" spans="1:14" ht="23.25" customHeight="1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14457.62</v>
      </c>
      <c r="K23" s="11">
        <v>4336.2</v>
      </c>
      <c r="L23" s="11">
        <f>+G23-H23-I23-J23-K23</f>
        <v>84705.180000000008</v>
      </c>
    </row>
    <row r="24" spans="1:14" ht="23.25" customHeight="1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7753.78</v>
      </c>
      <c r="L24" s="11">
        <f>+G24-H24-I24-J24-K24</f>
        <v>74230.850000000006</v>
      </c>
    </row>
    <row r="25" spans="1:14" ht="23.25" customHeight="1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62.01</v>
      </c>
      <c r="K25" s="11">
        <v>1021.35</v>
      </c>
      <c r="L25" s="11">
        <f>+G25-H25-I25-J25-K25</f>
        <v>44079.840000000004</v>
      </c>
    </row>
    <row r="26" spans="1:14" ht="23.25" customHeight="1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1967.72</v>
      </c>
      <c r="L26" s="11">
        <f t="shared" ref="L26:L29" si="3">+G26-H26-I26-J26-K26</f>
        <v>35668.28</v>
      </c>
    </row>
    <row r="27" spans="1:14" ht="23.25" customHeight="1">
      <c r="A27" s="7"/>
      <c r="B27" s="32" t="s">
        <v>89</v>
      </c>
      <c r="C27" s="32"/>
      <c r="D27" s="32"/>
      <c r="E27" s="32"/>
      <c r="F27" s="32"/>
      <c r="G27" s="30"/>
      <c r="H27" s="11"/>
      <c r="I27" s="11"/>
      <c r="J27" s="11"/>
      <c r="K27" s="11"/>
      <c r="L27" s="11"/>
    </row>
    <row r="28" spans="1:14" ht="23.25" customHeight="1">
      <c r="A28" s="7">
        <v>15</v>
      </c>
      <c r="B28" s="13" t="s">
        <v>37</v>
      </c>
      <c r="C28" s="8" t="s">
        <v>75</v>
      </c>
      <c r="D28" s="14" t="s">
        <v>52</v>
      </c>
      <c r="E28" s="14" t="s">
        <v>46</v>
      </c>
      <c r="F28" s="15" t="s">
        <v>5</v>
      </c>
      <c r="G28" s="16">
        <v>125000</v>
      </c>
      <c r="H28" s="11">
        <f>+G28*2.87%</f>
        <v>3587.5</v>
      </c>
      <c r="I28" s="11">
        <f>+G28*3.04%</f>
        <v>3800</v>
      </c>
      <c r="J28" s="26">
        <v>17557.13</v>
      </c>
      <c r="K28" s="26">
        <v>12224.32</v>
      </c>
      <c r="L28" s="11">
        <f t="shared" si="3"/>
        <v>87831.049999999988</v>
      </c>
    </row>
    <row r="29" spans="1:14" ht="23.25" customHeight="1">
      <c r="A29" s="7">
        <v>16</v>
      </c>
      <c r="B29" s="9" t="s">
        <v>55</v>
      </c>
      <c r="C29" s="8" t="s">
        <v>75</v>
      </c>
      <c r="D29" s="14" t="s">
        <v>52</v>
      </c>
      <c r="E29" s="9" t="s">
        <v>95</v>
      </c>
      <c r="F29" s="12" t="s">
        <v>68</v>
      </c>
      <c r="G29" s="11">
        <v>70000</v>
      </c>
      <c r="H29" s="11">
        <f>+G29*2.87%</f>
        <v>2009</v>
      </c>
      <c r="I29" s="11">
        <f>+G29*3.04%</f>
        <v>2128</v>
      </c>
      <c r="J29" s="11">
        <v>5025.38</v>
      </c>
      <c r="K29" s="11">
        <v>4587.6899999999996</v>
      </c>
      <c r="L29" s="11">
        <f t="shared" si="3"/>
        <v>56249.93</v>
      </c>
    </row>
    <row r="30" spans="1:14" ht="23.25" customHeight="1">
      <c r="A30" s="7">
        <v>17</v>
      </c>
      <c r="B30" s="9" t="s">
        <v>6</v>
      </c>
      <c r="C30" s="8" t="s">
        <v>74</v>
      </c>
      <c r="D30" s="14" t="s">
        <v>52</v>
      </c>
      <c r="E30" s="9" t="s">
        <v>116</v>
      </c>
      <c r="F30" s="12" t="s">
        <v>5</v>
      </c>
      <c r="G30" s="11">
        <v>75000</v>
      </c>
      <c r="H30" s="11">
        <f>+G30*2.87%</f>
        <v>2152.5</v>
      </c>
      <c r="I30" s="11">
        <f>+G30*3.04%</f>
        <v>2280</v>
      </c>
      <c r="J30" s="11">
        <v>6309.38</v>
      </c>
      <c r="K30" s="11">
        <v>2044.22</v>
      </c>
      <c r="L30" s="11">
        <f>+G30-H30-I30-J30-K30</f>
        <v>62213.9</v>
      </c>
    </row>
    <row r="31" spans="1:14" ht="23.25" customHeight="1">
      <c r="A31" s="7">
        <v>18</v>
      </c>
      <c r="B31" s="9" t="s">
        <v>101</v>
      </c>
      <c r="C31" s="8" t="s">
        <v>75</v>
      </c>
      <c r="D31" s="14" t="s">
        <v>52</v>
      </c>
      <c r="E31" s="9" t="s">
        <v>94</v>
      </c>
      <c r="F31" s="12" t="s">
        <v>5</v>
      </c>
      <c r="G31" s="11">
        <v>38000</v>
      </c>
      <c r="H31" s="11">
        <f>+G31*2.87%</f>
        <v>1090.5999999999999</v>
      </c>
      <c r="I31" s="11">
        <f>+G31*3.04%</f>
        <v>1155.2</v>
      </c>
      <c r="J31" s="11">
        <v>0</v>
      </c>
      <c r="K31" s="11">
        <v>9175.35</v>
      </c>
      <c r="L31" s="11">
        <f>+G31-H31-I31-J31-K31</f>
        <v>26578.850000000006</v>
      </c>
    </row>
    <row r="32" spans="1:14" ht="23.25" customHeight="1">
      <c r="A32" s="7"/>
      <c r="B32" s="32" t="s">
        <v>90</v>
      </c>
      <c r="C32" s="32"/>
      <c r="D32" s="32"/>
      <c r="E32" s="32"/>
      <c r="F32" s="32"/>
      <c r="G32" s="30"/>
      <c r="H32" s="11"/>
      <c r="I32" s="11"/>
      <c r="J32" s="11"/>
      <c r="K32" s="11"/>
      <c r="L32" s="11"/>
    </row>
    <row r="33" spans="1:14" ht="23.25" customHeight="1">
      <c r="A33" s="7">
        <v>19</v>
      </c>
      <c r="B33" s="9" t="s">
        <v>7</v>
      </c>
      <c r="C33" s="8" t="s">
        <v>75</v>
      </c>
      <c r="D33" s="9" t="s">
        <v>50</v>
      </c>
      <c r="E33" s="9" t="s">
        <v>67</v>
      </c>
      <c r="F33" s="12" t="s">
        <v>5</v>
      </c>
      <c r="G33" s="11">
        <v>110000</v>
      </c>
      <c r="H33" s="11">
        <f>+G33*2.87%</f>
        <v>3157</v>
      </c>
      <c r="I33" s="11">
        <f>+G33*3.04%</f>
        <v>3344</v>
      </c>
      <c r="J33" s="11">
        <v>14457.62</v>
      </c>
      <c r="K33" s="11">
        <v>9068.6200000000008</v>
      </c>
      <c r="L33" s="11">
        <f>+G33-H33-I33-J33-K33</f>
        <v>79972.760000000009</v>
      </c>
    </row>
    <row r="34" spans="1:14" ht="27" customHeight="1">
      <c r="A34" s="7">
        <v>20</v>
      </c>
      <c r="B34" s="8" t="s">
        <v>30</v>
      </c>
      <c r="C34" s="8" t="s">
        <v>75</v>
      </c>
      <c r="D34" s="9" t="s">
        <v>50</v>
      </c>
      <c r="E34" s="9" t="s">
        <v>125</v>
      </c>
      <c r="F34" s="12" t="s">
        <v>68</v>
      </c>
      <c r="G34" s="11">
        <v>75000</v>
      </c>
      <c r="H34" s="11">
        <f>+G34*2.87%</f>
        <v>2152.5</v>
      </c>
      <c r="I34" s="11">
        <f>+G34*3.04%</f>
        <v>2280</v>
      </c>
      <c r="J34" s="11">
        <v>6309.38</v>
      </c>
      <c r="K34" s="11">
        <v>225</v>
      </c>
      <c r="L34" s="11">
        <f>+G34-H34-I34-J34-K34</f>
        <v>64033.120000000003</v>
      </c>
      <c r="N34" s="29"/>
    </row>
    <row r="35" spans="1:14" ht="23.25" customHeight="1">
      <c r="A35" s="7"/>
      <c r="B35" s="32" t="s">
        <v>91</v>
      </c>
      <c r="C35" s="32"/>
      <c r="D35" s="32"/>
      <c r="E35" s="32"/>
      <c r="F35" s="32"/>
      <c r="G35" s="30"/>
      <c r="H35" s="11"/>
      <c r="I35" s="11"/>
      <c r="J35" s="11"/>
      <c r="K35" s="11"/>
      <c r="L35" s="11"/>
    </row>
    <row r="36" spans="1:14" ht="23.25" customHeight="1">
      <c r="A36" s="7">
        <v>21</v>
      </c>
      <c r="B36" s="9" t="s">
        <v>113</v>
      </c>
      <c r="C36" s="8" t="s">
        <v>74</v>
      </c>
      <c r="D36" s="9" t="s">
        <v>91</v>
      </c>
      <c r="E36" s="9" t="s">
        <v>114</v>
      </c>
      <c r="F36" s="12" t="s">
        <v>68</v>
      </c>
      <c r="G36" s="11">
        <v>100000</v>
      </c>
      <c r="H36" s="11">
        <f>+G36*2.87%</f>
        <v>2870</v>
      </c>
      <c r="I36" s="11">
        <f>+G36*3.04%</f>
        <v>3040</v>
      </c>
      <c r="J36" s="11">
        <v>7107.68</v>
      </c>
      <c r="K36" s="11">
        <v>3533.46</v>
      </c>
      <c r="L36" s="11">
        <f>+G36-H36-I36-J36-K36</f>
        <v>83448.86</v>
      </c>
    </row>
    <row r="37" spans="1:14" ht="23.25" customHeight="1">
      <c r="A37" s="7">
        <v>22</v>
      </c>
      <c r="B37" s="9" t="s">
        <v>102</v>
      </c>
      <c r="C37" s="8" t="s">
        <v>74</v>
      </c>
      <c r="D37" s="9" t="s">
        <v>91</v>
      </c>
      <c r="E37" s="9" t="s">
        <v>103</v>
      </c>
      <c r="F37" s="12" t="s">
        <v>76</v>
      </c>
      <c r="G37" s="11">
        <v>40000</v>
      </c>
      <c r="H37" s="11">
        <f>+G37*2.87%</f>
        <v>1148</v>
      </c>
      <c r="I37" s="11">
        <f>+G37*3.04%</f>
        <v>1216</v>
      </c>
      <c r="J37" s="11">
        <v>0</v>
      </c>
      <c r="K37" s="11">
        <v>2620.5500000000002</v>
      </c>
      <c r="L37" s="11">
        <f>+G37-H37-I37-J37-K37</f>
        <v>35015.449999999997</v>
      </c>
    </row>
    <row r="38" spans="1:14" ht="23.25" customHeight="1">
      <c r="A38" s="7">
        <v>23</v>
      </c>
      <c r="B38" s="9" t="s">
        <v>21</v>
      </c>
      <c r="C38" s="8" t="s">
        <v>74</v>
      </c>
      <c r="D38" s="9" t="s">
        <v>48</v>
      </c>
      <c r="E38" s="9" t="s">
        <v>22</v>
      </c>
      <c r="F38" s="12" t="s">
        <v>68</v>
      </c>
      <c r="G38" s="11">
        <v>48000</v>
      </c>
      <c r="H38" s="11">
        <f>+G38*2.87%</f>
        <v>1377.6</v>
      </c>
      <c r="I38" s="11">
        <f>+G38*3.04%</f>
        <v>1459.2</v>
      </c>
      <c r="J38" s="11">
        <v>1571.73</v>
      </c>
      <c r="K38" s="11">
        <v>487.12</v>
      </c>
      <c r="L38" s="11">
        <f>+G38-H38-I38-J38-K38</f>
        <v>43104.35</v>
      </c>
    </row>
    <row r="39" spans="1:14" ht="23.25" customHeight="1">
      <c r="A39" s="7"/>
      <c r="B39" s="32" t="s">
        <v>92</v>
      </c>
      <c r="C39" s="32"/>
      <c r="D39" s="32"/>
      <c r="E39" s="32"/>
      <c r="F39" s="32"/>
      <c r="G39" s="30"/>
      <c r="H39" s="11"/>
      <c r="I39" s="11"/>
      <c r="J39" s="11"/>
      <c r="K39" s="11"/>
      <c r="L39" s="11"/>
    </row>
    <row r="40" spans="1:14" ht="23.25" customHeight="1">
      <c r="A40" s="7">
        <v>24</v>
      </c>
      <c r="B40" s="9" t="s">
        <v>28</v>
      </c>
      <c r="C40" s="8" t="s">
        <v>74</v>
      </c>
      <c r="D40" s="9" t="s">
        <v>51</v>
      </c>
      <c r="E40" s="9" t="s">
        <v>41</v>
      </c>
      <c r="F40" s="12" t="s">
        <v>68</v>
      </c>
      <c r="G40" s="11">
        <v>110000</v>
      </c>
      <c r="H40" s="11">
        <f t="shared" ref="H40:H49" si="4">+G40*2.87%</f>
        <v>3157</v>
      </c>
      <c r="I40" s="11">
        <f t="shared" ref="I40:I49" si="5">+G40*3.04%</f>
        <v>3344</v>
      </c>
      <c r="J40" s="11">
        <v>14457.62</v>
      </c>
      <c r="K40" s="11">
        <v>7495.81</v>
      </c>
      <c r="L40" s="11">
        <f t="shared" ref="L40:L49" si="6">+G40-H40-I40-J40-K40</f>
        <v>81545.570000000007</v>
      </c>
    </row>
    <row r="41" spans="1:14" ht="23.25" customHeight="1">
      <c r="A41" s="7">
        <v>25</v>
      </c>
      <c r="B41" s="9" t="s">
        <v>110</v>
      </c>
      <c r="C41" s="8" t="s">
        <v>75</v>
      </c>
      <c r="D41" s="9" t="s">
        <v>51</v>
      </c>
      <c r="E41" s="9" t="s">
        <v>109</v>
      </c>
      <c r="F41" s="12" t="s">
        <v>76</v>
      </c>
      <c r="G41" s="11">
        <v>65000</v>
      </c>
      <c r="H41" s="11">
        <f t="shared" si="4"/>
        <v>1865.5</v>
      </c>
      <c r="I41" s="11">
        <f t="shared" si="5"/>
        <v>1976</v>
      </c>
      <c r="J41" s="11">
        <v>4427.58</v>
      </c>
      <c r="K41" s="11">
        <v>5202.54</v>
      </c>
      <c r="L41" s="11">
        <f t="shared" si="6"/>
        <v>51528.38</v>
      </c>
    </row>
    <row r="42" spans="1:14" ht="23.25" customHeight="1">
      <c r="A42" s="7">
        <v>26</v>
      </c>
      <c r="B42" s="9" t="s">
        <v>18</v>
      </c>
      <c r="C42" s="8" t="s">
        <v>75</v>
      </c>
      <c r="D42" s="9" t="s">
        <v>51</v>
      </c>
      <c r="E42" s="9" t="s">
        <v>13</v>
      </c>
      <c r="F42" s="12" t="s">
        <v>65</v>
      </c>
      <c r="G42" s="11">
        <v>49500</v>
      </c>
      <c r="H42" s="11">
        <f t="shared" si="4"/>
        <v>1420.65</v>
      </c>
      <c r="I42" s="11">
        <f t="shared" si="5"/>
        <v>1504.8</v>
      </c>
      <c r="J42" s="11">
        <v>1107.23</v>
      </c>
      <c r="K42" s="11">
        <v>4494.1000000000004</v>
      </c>
      <c r="L42" s="11">
        <f t="shared" si="6"/>
        <v>40973.219999999994</v>
      </c>
    </row>
    <row r="43" spans="1:14" ht="23.25" customHeight="1">
      <c r="A43" s="7">
        <v>27</v>
      </c>
      <c r="B43" s="9" t="s">
        <v>14</v>
      </c>
      <c r="C43" s="8" t="s">
        <v>74</v>
      </c>
      <c r="D43" s="9" t="s">
        <v>51</v>
      </c>
      <c r="E43" s="9" t="s">
        <v>104</v>
      </c>
      <c r="F43" s="12" t="s">
        <v>66</v>
      </c>
      <c r="G43" s="11">
        <v>38000</v>
      </c>
      <c r="H43" s="11">
        <f t="shared" si="4"/>
        <v>1090.5999999999999</v>
      </c>
      <c r="I43" s="11">
        <f t="shared" si="5"/>
        <v>1155.2</v>
      </c>
      <c r="J43" s="11">
        <v>0</v>
      </c>
      <c r="K43" s="11">
        <v>1358.09</v>
      </c>
      <c r="L43" s="11">
        <f t="shared" si="6"/>
        <v>34396.110000000008</v>
      </c>
    </row>
    <row r="44" spans="1:14" ht="23.25" customHeight="1">
      <c r="A44" s="7">
        <v>28</v>
      </c>
      <c r="B44" s="9" t="s">
        <v>15</v>
      </c>
      <c r="C44" s="8" t="s">
        <v>74</v>
      </c>
      <c r="D44" s="9" t="s">
        <v>51</v>
      </c>
      <c r="E44" s="9" t="s">
        <v>16</v>
      </c>
      <c r="F44" s="12" t="s">
        <v>66</v>
      </c>
      <c r="G44" s="11">
        <v>26000</v>
      </c>
      <c r="H44" s="11">
        <f t="shared" si="4"/>
        <v>746.2</v>
      </c>
      <c r="I44" s="11">
        <f t="shared" si="5"/>
        <v>790.4</v>
      </c>
      <c r="J44" s="11">
        <v>0</v>
      </c>
      <c r="K44" s="11">
        <v>2632.49</v>
      </c>
      <c r="L44" s="11">
        <f t="shared" si="6"/>
        <v>21830.909999999996</v>
      </c>
    </row>
    <row r="45" spans="1:14" ht="23.25" customHeight="1">
      <c r="A45" s="7">
        <v>29</v>
      </c>
      <c r="B45" s="8" t="s">
        <v>31</v>
      </c>
      <c r="C45" s="8" t="s">
        <v>74</v>
      </c>
      <c r="D45" s="9" t="s">
        <v>51</v>
      </c>
      <c r="E45" s="9" t="s">
        <v>32</v>
      </c>
      <c r="F45" s="12" t="s">
        <v>66</v>
      </c>
      <c r="G45" s="11">
        <v>27000</v>
      </c>
      <c r="H45" s="11">
        <f t="shared" si="4"/>
        <v>774.9</v>
      </c>
      <c r="I45" s="11">
        <f t="shared" si="5"/>
        <v>820.8</v>
      </c>
      <c r="J45" s="11">
        <v>0</v>
      </c>
      <c r="K45" s="11">
        <v>125</v>
      </c>
      <c r="L45" s="11">
        <f t="shared" si="6"/>
        <v>25279.3</v>
      </c>
    </row>
    <row r="46" spans="1:14" ht="23.25" customHeight="1">
      <c r="A46" s="7">
        <v>30</v>
      </c>
      <c r="B46" s="9" t="s">
        <v>97</v>
      </c>
      <c r="C46" s="8" t="s">
        <v>74</v>
      </c>
      <c r="D46" s="9" t="s">
        <v>51</v>
      </c>
      <c r="E46" s="9" t="s">
        <v>20</v>
      </c>
      <c r="F46" s="12" t="s">
        <v>66</v>
      </c>
      <c r="G46" s="11">
        <v>26100</v>
      </c>
      <c r="H46" s="11">
        <f t="shared" si="4"/>
        <v>749.07</v>
      </c>
      <c r="I46" s="11">
        <f t="shared" si="5"/>
        <v>793.44</v>
      </c>
      <c r="J46" s="11">
        <v>0</v>
      </c>
      <c r="K46" s="11">
        <v>762.2</v>
      </c>
      <c r="L46" s="11">
        <f t="shared" si="6"/>
        <v>23795.29</v>
      </c>
    </row>
    <row r="47" spans="1:14" ht="23.25" customHeight="1">
      <c r="A47" s="7">
        <v>31</v>
      </c>
      <c r="B47" s="9" t="s">
        <v>24</v>
      </c>
      <c r="C47" s="8" t="s">
        <v>75</v>
      </c>
      <c r="D47" s="9" t="s">
        <v>51</v>
      </c>
      <c r="E47" s="9" t="s">
        <v>8</v>
      </c>
      <c r="F47" s="12" t="s">
        <v>66</v>
      </c>
      <c r="G47" s="11">
        <v>22000</v>
      </c>
      <c r="H47" s="11">
        <f t="shared" si="4"/>
        <v>631.4</v>
      </c>
      <c r="I47" s="11">
        <f t="shared" si="5"/>
        <v>668.8</v>
      </c>
      <c r="J47" s="11">
        <v>0</v>
      </c>
      <c r="K47" s="11">
        <v>1967.72</v>
      </c>
      <c r="L47" s="11">
        <f t="shared" si="6"/>
        <v>18732.079999999998</v>
      </c>
    </row>
    <row r="48" spans="1:14" ht="23.25" customHeight="1">
      <c r="A48" s="7">
        <v>32</v>
      </c>
      <c r="B48" s="9" t="s">
        <v>98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4"/>
        <v>631.4</v>
      </c>
      <c r="I48" s="11">
        <f t="shared" si="5"/>
        <v>668.8</v>
      </c>
      <c r="J48" s="11">
        <v>0</v>
      </c>
      <c r="K48" s="11">
        <v>2583.86</v>
      </c>
      <c r="L48" s="11">
        <f t="shared" si="6"/>
        <v>18115.939999999999</v>
      </c>
    </row>
    <row r="49" spans="1:12" ht="23.25" customHeight="1">
      <c r="A49" s="7">
        <v>33</v>
      </c>
      <c r="B49" s="8" t="s">
        <v>99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4"/>
        <v>631.4</v>
      </c>
      <c r="I49" s="11">
        <f t="shared" si="5"/>
        <v>668.8</v>
      </c>
      <c r="J49" s="11">
        <v>0</v>
      </c>
      <c r="K49" s="11">
        <v>1483.47</v>
      </c>
      <c r="L49" s="11">
        <f t="shared" si="6"/>
        <v>19216.329999999998</v>
      </c>
    </row>
    <row r="50" spans="1:12" ht="23.25" customHeight="1">
      <c r="A50" s="7">
        <v>34</v>
      </c>
      <c r="B50" s="8" t="s">
        <v>107</v>
      </c>
      <c r="C50" s="8" t="s">
        <v>75</v>
      </c>
      <c r="D50" s="9" t="s">
        <v>51</v>
      </c>
      <c r="E50" s="9" t="s">
        <v>108</v>
      </c>
      <c r="F50" s="12" t="s">
        <v>66</v>
      </c>
      <c r="G50" s="11">
        <v>35000</v>
      </c>
      <c r="H50" s="11">
        <f t="shared" ref="H50" si="7">+G50*2.87%</f>
        <v>1004.5</v>
      </c>
      <c r="I50" s="11">
        <f t="shared" ref="I50" si="8">+G50*3.04%</f>
        <v>1064</v>
      </c>
      <c r="J50" s="11">
        <v>0</v>
      </c>
      <c r="K50" s="11">
        <v>1227.55</v>
      </c>
      <c r="L50" s="11">
        <f t="shared" ref="L50" si="9">+G50-H50-I50-J50-K50</f>
        <v>31703.95</v>
      </c>
    </row>
    <row r="51" spans="1:12" ht="23.25" customHeight="1">
      <c r="A51" s="7">
        <v>35</v>
      </c>
      <c r="B51" s="9" t="s">
        <v>111</v>
      </c>
      <c r="C51" s="8" t="s">
        <v>75</v>
      </c>
      <c r="D51" s="9" t="s">
        <v>51</v>
      </c>
      <c r="E51" s="9" t="s">
        <v>112</v>
      </c>
      <c r="F51" s="12" t="s">
        <v>68</v>
      </c>
      <c r="G51" s="11">
        <v>40000</v>
      </c>
      <c r="H51" s="11">
        <f t="shared" ref="H51:H57" si="10">+G51*2.87%</f>
        <v>1148</v>
      </c>
      <c r="I51" s="11">
        <f t="shared" ref="I51:I57" si="11">+G51*3.04%</f>
        <v>1216</v>
      </c>
      <c r="J51" s="11">
        <v>185.33</v>
      </c>
      <c r="K51" s="11">
        <v>3933.18</v>
      </c>
      <c r="L51" s="11">
        <f>+G51-H51-I51-J51-K51</f>
        <v>33517.49</v>
      </c>
    </row>
    <row r="52" spans="1:12" ht="23.25" customHeight="1">
      <c r="A52" s="7">
        <v>36</v>
      </c>
      <c r="B52" s="9" t="s">
        <v>120</v>
      </c>
      <c r="C52" s="8" t="s">
        <v>75</v>
      </c>
      <c r="D52" s="9" t="s">
        <v>51</v>
      </c>
      <c r="E52" s="9" t="s">
        <v>121</v>
      </c>
      <c r="F52" s="12" t="s">
        <v>68</v>
      </c>
      <c r="G52" s="11">
        <v>65000</v>
      </c>
      <c r="H52" s="11">
        <f t="shared" si="10"/>
        <v>1865.5</v>
      </c>
      <c r="I52" s="11">
        <f t="shared" si="11"/>
        <v>1976</v>
      </c>
      <c r="J52" s="11">
        <v>4427.58</v>
      </c>
      <c r="K52" s="11">
        <v>3946.63</v>
      </c>
      <c r="L52" s="11">
        <f>+G52-H52-I52-J52-K52</f>
        <v>52784.29</v>
      </c>
    </row>
    <row r="53" spans="1:12" ht="23.25" customHeight="1">
      <c r="A53" s="7">
        <v>37</v>
      </c>
      <c r="B53" s="8" t="s">
        <v>39</v>
      </c>
      <c r="C53" s="8" t="s">
        <v>74</v>
      </c>
      <c r="D53" s="9" t="s">
        <v>51</v>
      </c>
      <c r="E53" s="9" t="s">
        <v>122</v>
      </c>
      <c r="F53" s="12" t="s">
        <v>66</v>
      </c>
      <c r="G53" s="11">
        <v>38000</v>
      </c>
      <c r="H53" s="11">
        <f t="shared" si="10"/>
        <v>1090.5999999999999</v>
      </c>
      <c r="I53" s="11">
        <f t="shared" si="11"/>
        <v>1155.2</v>
      </c>
      <c r="J53" s="11">
        <v>0</v>
      </c>
      <c r="K53" s="11">
        <v>808.95</v>
      </c>
      <c r="L53" s="11">
        <f>+G53-H53-I53-J53-K53</f>
        <v>34945.250000000007</v>
      </c>
    </row>
    <row r="54" spans="1:12" ht="23.25" customHeight="1">
      <c r="A54" s="7">
        <v>38</v>
      </c>
      <c r="B54" s="8" t="s">
        <v>123</v>
      </c>
      <c r="C54" s="8" t="s">
        <v>74</v>
      </c>
      <c r="D54" s="9" t="s">
        <v>51</v>
      </c>
      <c r="E54" s="9" t="s">
        <v>19</v>
      </c>
      <c r="F54" s="12" t="s">
        <v>66</v>
      </c>
      <c r="G54" s="11">
        <v>27000</v>
      </c>
      <c r="H54" s="11">
        <f t="shared" si="10"/>
        <v>774.9</v>
      </c>
      <c r="I54" s="11">
        <f t="shared" si="11"/>
        <v>820.8</v>
      </c>
      <c r="J54" s="11">
        <v>0</v>
      </c>
      <c r="K54" s="11">
        <v>1951.27</v>
      </c>
      <c r="L54" s="11">
        <f>+G54-H54-I54-J54-K54</f>
        <v>23453.03</v>
      </c>
    </row>
    <row r="55" spans="1:12" ht="23.25" customHeight="1">
      <c r="A55" s="7">
        <v>39</v>
      </c>
      <c r="B55" s="8" t="s">
        <v>127</v>
      </c>
      <c r="C55" s="8" t="s">
        <v>75</v>
      </c>
      <c r="D55" s="9" t="s">
        <v>51</v>
      </c>
      <c r="E55" s="9" t="s">
        <v>108</v>
      </c>
      <c r="F55" s="12" t="s">
        <v>66</v>
      </c>
      <c r="G55" s="11">
        <v>30000</v>
      </c>
      <c r="H55" s="11">
        <f t="shared" si="10"/>
        <v>861</v>
      </c>
      <c r="I55" s="11">
        <f t="shared" si="11"/>
        <v>912</v>
      </c>
      <c r="J55" s="11">
        <v>0</v>
      </c>
      <c r="K55" s="11">
        <v>1910.45</v>
      </c>
      <c r="L55" s="11">
        <f>+G55-H55-I55-J55-K55</f>
        <v>26316.55</v>
      </c>
    </row>
    <row r="56" spans="1:12" ht="23.25" customHeight="1">
      <c r="A56" s="7">
        <v>40</v>
      </c>
      <c r="B56" s="8" t="s">
        <v>130</v>
      </c>
      <c r="C56" s="8" t="s">
        <v>74</v>
      </c>
      <c r="D56" s="9" t="s">
        <v>51</v>
      </c>
      <c r="E56" s="9" t="s">
        <v>19</v>
      </c>
      <c r="F56" s="12" t="s">
        <v>66</v>
      </c>
      <c r="G56" s="11">
        <v>27000</v>
      </c>
      <c r="H56" s="11">
        <f t="shared" si="10"/>
        <v>774.9</v>
      </c>
      <c r="I56" s="11">
        <f t="shared" si="11"/>
        <v>820.8</v>
      </c>
      <c r="J56" s="11">
        <v>0</v>
      </c>
      <c r="K56" s="11">
        <v>2567.6</v>
      </c>
      <c r="L56" s="11">
        <f t="shared" ref="L56:L57" si="12">+G56-H56-I56-J56-K56</f>
        <v>22836.7</v>
      </c>
    </row>
    <row r="57" spans="1:12" ht="23.25" customHeight="1">
      <c r="A57" s="7">
        <v>41</v>
      </c>
      <c r="B57" s="8" t="s">
        <v>131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0"/>
        <v>774.9</v>
      </c>
      <c r="I57" s="11">
        <f t="shared" si="11"/>
        <v>820.8</v>
      </c>
      <c r="J57" s="11">
        <v>0</v>
      </c>
      <c r="K57" s="11">
        <v>2567.6</v>
      </c>
      <c r="L57" s="11">
        <f t="shared" si="12"/>
        <v>22836.7</v>
      </c>
    </row>
    <row r="58" spans="1:12" ht="23.25" customHeight="1">
      <c r="A58" s="7"/>
      <c r="B58" s="32" t="s">
        <v>100</v>
      </c>
      <c r="C58" s="32"/>
      <c r="D58" s="32"/>
      <c r="E58" s="32"/>
      <c r="F58" s="32"/>
      <c r="G58" s="30"/>
      <c r="H58" s="11"/>
      <c r="I58" s="11"/>
      <c r="J58" s="11"/>
      <c r="K58" s="11"/>
      <c r="L58" s="11"/>
    </row>
    <row r="59" spans="1:12" ht="23.25" customHeight="1">
      <c r="A59" s="7">
        <v>42</v>
      </c>
      <c r="B59" s="9" t="s">
        <v>27</v>
      </c>
      <c r="C59" s="8" t="s">
        <v>75</v>
      </c>
      <c r="D59" s="9" t="s">
        <v>45</v>
      </c>
      <c r="E59" s="9" t="s">
        <v>46</v>
      </c>
      <c r="F59" s="12" t="s">
        <v>68</v>
      </c>
      <c r="G59" s="11">
        <v>150000</v>
      </c>
      <c r="H59" s="11">
        <f>+G59*2.87%</f>
        <v>4305</v>
      </c>
      <c r="I59" s="11">
        <v>4560</v>
      </c>
      <c r="J59" s="11">
        <v>23866.62</v>
      </c>
      <c r="K59" s="11">
        <v>6533.81</v>
      </c>
      <c r="L59" s="11">
        <f>+G59-H59-I59-J59-K59</f>
        <v>110734.57</v>
      </c>
    </row>
    <row r="60" spans="1:12" ht="23.25" customHeight="1">
      <c r="A60" s="7">
        <v>43</v>
      </c>
      <c r="B60" s="9" t="s">
        <v>12</v>
      </c>
      <c r="C60" s="8" t="s">
        <v>75</v>
      </c>
      <c r="D60" s="9" t="s">
        <v>45</v>
      </c>
      <c r="E60" s="9" t="s">
        <v>13</v>
      </c>
      <c r="F60" s="12" t="s">
        <v>65</v>
      </c>
      <c r="G60" s="11">
        <v>65000</v>
      </c>
      <c r="H60" s="11">
        <f>+G60*2.87%</f>
        <v>1865.5</v>
      </c>
      <c r="I60" s="11">
        <f>+G60*3.04%</f>
        <v>1976</v>
      </c>
      <c r="J60" s="11">
        <v>4427.58</v>
      </c>
      <c r="K60" s="11">
        <v>8435.5300000000007</v>
      </c>
      <c r="L60" s="11">
        <f>+G60-H60-I60-J60-K60</f>
        <v>48295.39</v>
      </c>
    </row>
    <row r="61" spans="1:12" ht="39.75" customHeight="1">
      <c r="A61" s="7">
        <v>44</v>
      </c>
      <c r="B61" s="8" t="s">
        <v>80</v>
      </c>
      <c r="C61" s="8" t="s">
        <v>75</v>
      </c>
      <c r="D61" s="9" t="s">
        <v>45</v>
      </c>
      <c r="E61" s="9" t="s">
        <v>81</v>
      </c>
      <c r="F61" s="12" t="s">
        <v>68</v>
      </c>
      <c r="G61" s="11">
        <v>75000</v>
      </c>
      <c r="H61" s="11">
        <f t="shared" ref="H61" si="13">+G61*2.87%</f>
        <v>2152.5</v>
      </c>
      <c r="I61" s="11">
        <f t="shared" ref="I61" si="14">+G61*3.04%</f>
        <v>2280</v>
      </c>
      <c r="J61" s="11">
        <v>6309.38</v>
      </c>
      <c r="K61" s="11">
        <v>1611.8</v>
      </c>
      <c r="L61" s="11">
        <f t="shared" ref="L61" si="15">+G61-H61-I61-J61-K61</f>
        <v>62646.32</v>
      </c>
    </row>
    <row r="62" spans="1:12" ht="35.25" customHeight="1">
      <c r="A62" s="7">
        <v>45</v>
      </c>
      <c r="B62" s="8" t="s">
        <v>119</v>
      </c>
      <c r="C62" s="8" t="s">
        <v>75</v>
      </c>
      <c r="D62" s="9" t="s">
        <v>45</v>
      </c>
      <c r="E62" s="9" t="s">
        <v>118</v>
      </c>
      <c r="F62" s="12" t="s">
        <v>76</v>
      </c>
      <c r="G62" s="11">
        <v>75000</v>
      </c>
      <c r="H62" s="11">
        <v>2152.5</v>
      </c>
      <c r="I62" s="11">
        <v>2280</v>
      </c>
      <c r="J62" s="11">
        <v>6309.38</v>
      </c>
      <c r="K62" s="11">
        <v>231.2</v>
      </c>
      <c r="L62" s="11">
        <f t="shared" ref="L62" si="16">+G62-H62-I62-J62-K62</f>
        <v>64026.920000000006</v>
      </c>
    </row>
    <row r="63" spans="1:12" ht="35.25" customHeight="1">
      <c r="A63" s="7">
        <v>46</v>
      </c>
      <c r="B63" s="8" t="s">
        <v>128</v>
      </c>
      <c r="C63" s="8" t="s">
        <v>74</v>
      </c>
      <c r="D63" s="9" t="s">
        <v>45</v>
      </c>
      <c r="E63" s="9" t="s">
        <v>47</v>
      </c>
      <c r="F63" s="12" t="s">
        <v>68</v>
      </c>
      <c r="G63" s="11">
        <v>75000</v>
      </c>
      <c r="H63" s="11">
        <v>2152.5</v>
      </c>
      <c r="I63" s="11">
        <v>2280</v>
      </c>
      <c r="J63" s="11">
        <v>6309.38</v>
      </c>
      <c r="K63" s="11">
        <v>1830.4</v>
      </c>
      <c r="L63" s="11">
        <f t="shared" ref="L63" si="17">+G63-H63-I63-J63-K63</f>
        <v>62427.72</v>
      </c>
    </row>
    <row r="64" spans="1:12" ht="27" customHeight="1">
      <c r="A64" s="7"/>
      <c r="B64" s="32" t="s">
        <v>93</v>
      </c>
      <c r="C64" s="32"/>
      <c r="D64" s="32"/>
      <c r="E64" s="32"/>
      <c r="F64" s="32"/>
      <c r="G64" s="31"/>
      <c r="H64" s="25"/>
      <c r="I64" s="25"/>
      <c r="J64" s="25"/>
      <c r="K64" s="25"/>
      <c r="L64" s="25"/>
    </row>
    <row r="65" spans="1:12" ht="27" customHeight="1">
      <c r="A65" s="7">
        <v>47</v>
      </c>
      <c r="B65" s="9" t="s">
        <v>34</v>
      </c>
      <c r="C65" s="8" t="s">
        <v>75</v>
      </c>
      <c r="D65" s="9" t="s">
        <v>48</v>
      </c>
      <c r="E65" s="9" t="s">
        <v>35</v>
      </c>
      <c r="F65" s="12" t="s">
        <v>68</v>
      </c>
      <c r="G65" s="11">
        <v>75000</v>
      </c>
      <c r="H65" s="11">
        <f t="shared" ref="H65:H67" si="18">+G65*2.87%</f>
        <v>2152.5</v>
      </c>
      <c r="I65" s="11">
        <f>+G65*3.04%</f>
        <v>2280</v>
      </c>
      <c r="J65" s="11">
        <v>6309.38</v>
      </c>
      <c r="K65" s="11">
        <v>2039.75</v>
      </c>
      <c r="L65" s="11">
        <f>+G65-H65-I65-J65-K65</f>
        <v>62218.37</v>
      </c>
    </row>
    <row r="66" spans="1:12" ht="35.25" customHeight="1">
      <c r="A66" s="7">
        <v>48</v>
      </c>
      <c r="B66" s="8" t="s">
        <v>36</v>
      </c>
      <c r="C66" s="8" t="s">
        <v>75</v>
      </c>
      <c r="D66" s="9" t="s">
        <v>48</v>
      </c>
      <c r="E66" s="9" t="s">
        <v>35</v>
      </c>
      <c r="F66" s="12" t="s">
        <v>68</v>
      </c>
      <c r="G66" s="11">
        <v>75000</v>
      </c>
      <c r="H66" s="11">
        <f t="shared" si="18"/>
        <v>2152.5</v>
      </c>
      <c r="I66" s="11">
        <f>+G66*3.04%</f>
        <v>2280</v>
      </c>
      <c r="J66" s="11">
        <v>6309.38</v>
      </c>
      <c r="K66" s="11">
        <v>2890.11</v>
      </c>
      <c r="L66" s="11">
        <f>+G66-H66-I66-J66-K66</f>
        <v>61368.01</v>
      </c>
    </row>
    <row r="67" spans="1:12" ht="35.25" customHeight="1">
      <c r="A67" s="7">
        <v>49</v>
      </c>
      <c r="B67" s="9" t="s">
        <v>9</v>
      </c>
      <c r="C67" s="8" t="s">
        <v>75</v>
      </c>
      <c r="D67" s="9" t="s">
        <v>48</v>
      </c>
      <c r="E67" s="9" t="s">
        <v>10</v>
      </c>
      <c r="F67" s="12" t="s">
        <v>68</v>
      </c>
      <c r="G67" s="11">
        <v>70000</v>
      </c>
      <c r="H67" s="11">
        <f t="shared" si="18"/>
        <v>2009</v>
      </c>
      <c r="I67" s="11">
        <f>+G67*3.04%</f>
        <v>2128</v>
      </c>
      <c r="J67" s="11">
        <v>5368.48</v>
      </c>
      <c r="K67" s="11">
        <v>3218.06</v>
      </c>
      <c r="L67" s="11">
        <f>+G67-H67-I67-J67-K67</f>
        <v>57276.460000000006</v>
      </c>
    </row>
    <row r="68" spans="1:12" ht="22.5" customHeight="1">
      <c r="A68" s="7">
        <v>50</v>
      </c>
      <c r="B68" s="9" t="s">
        <v>29</v>
      </c>
      <c r="C68" s="8" t="s">
        <v>75</v>
      </c>
      <c r="D68" s="9" t="s">
        <v>48</v>
      </c>
      <c r="E68" s="9" t="s">
        <v>17</v>
      </c>
      <c r="F68" s="12" t="s">
        <v>66</v>
      </c>
      <c r="G68" s="11">
        <v>35000</v>
      </c>
      <c r="H68" s="11">
        <f t="shared" ref="H68:H70" si="19">+G68*2.87%</f>
        <v>1004.5</v>
      </c>
      <c r="I68" s="11">
        <f t="shared" ref="I68:I70" si="20">+G68*3.04%</f>
        <v>1064</v>
      </c>
      <c r="J68" s="11">
        <v>0</v>
      </c>
      <c r="K68" s="11">
        <v>4241.75</v>
      </c>
      <c r="L68" s="11">
        <f t="shared" ref="L68:L70" si="21">+G68-H68-I68-J68-K68</f>
        <v>28689.75</v>
      </c>
    </row>
    <row r="69" spans="1:12" ht="22.5" customHeight="1">
      <c r="A69" s="7">
        <v>51</v>
      </c>
      <c r="B69" s="27" t="s">
        <v>115</v>
      </c>
      <c r="C69" s="8" t="s">
        <v>75</v>
      </c>
      <c r="D69" s="9" t="s">
        <v>48</v>
      </c>
      <c r="E69" s="28" t="s">
        <v>126</v>
      </c>
      <c r="F69" s="12" t="s">
        <v>66</v>
      </c>
      <c r="G69" s="11">
        <v>38000</v>
      </c>
      <c r="H69" s="11">
        <f t="shared" si="19"/>
        <v>1090.5999999999999</v>
      </c>
      <c r="I69" s="11">
        <f t="shared" si="20"/>
        <v>1155.2</v>
      </c>
      <c r="J69" s="11">
        <v>0</v>
      </c>
      <c r="K69" s="11">
        <v>543.6</v>
      </c>
      <c r="L69" s="11">
        <f t="shared" si="21"/>
        <v>35210.600000000006</v>
      </c>
    </row>
    <row r="70" spans="1:12" ht="22.5" customHeight="1">
      <c r="A70" s="7">
        <v>52</v>
      </c>
      <c r="B70" s="9" t="s">
        <v>117</v>
      </c>
      <c r="C70" s="8" t="s">
        <v>75</v>
      </c>
      <c r="D70" s="9" t="s">
        <v>48</v>
      </c>
      <c r="E70" s="9" t="s">
        <v>13</v>
      </c>
      <c r="F70" s="12" t="s">
        <v>65</v>
      </c>
      <c r="G70" s="11">
        <v>47000</v>
      </c>
      <c r="H70" s="11">
        <f t="shared" si="19"/>
        <v>1348.9</v>
      </c>
      <c r="I70" s="11">
        <f t="shared" si="20"/>
        <v>1428.8</v>
      </c>
      <c r="J70" s="11">
        <v>0</v>
      </c>
      <c r="K70" s="11">
        <v>1740.46</v>
      </c>
      <c r="L70" s="11">
        <f t="shared" si="21"/>
        <v>42481.84</v>
      </c>
    </row>
    <row r="71" spans="1:12">
      <c r="A71" s="7"/>
      <c r="B71" s="38" t="s">
        <v>40</v>
      </c>
      <c r="C71" s="39"/>
      <c r="D71" s="39"/>
      <c r="E71" s="39"/>
      <c r="F71" s="40"/>
      <c r="G71" s="17">
        <f t="shared" ref="G71:L71" si="22">SUM(G12:G70)</f>
        <v>3380600</v>
      </c>
      <c r="H71" s="17">
        <f t="shared" si="22"/>
        <v>97023.219999999972</v>
      </c>
      <c r="I71" s="17">
        <f t="shared" si="22"/>
        <v>100445.40000000001</v>
      </c>
      <c r="J71" s="17">
        <f t="shared" si="22"/>
        <v>285453.59999999998</v>
      </c>
      <c r="K71" s="17">
        <f t="shared" si="22"/>
        <v>170299.09999999998</v>
      </c>
      <c r="L71" s="17">
        <f t="shared" si="22"/>
        <v>2727378.68</v>
      </c>
    </row>
    <row r="72" spans="1:12" ht="16.5">
      <c r="A72" s="2"/>
      <c r="B72" s="2"/>
      <c r="C72" s="2"/>
      <c r="D72" s="2"/>
      <c r="E72" s="2"/>
      <c r="F72" s="2"/>
      <c r="G72" s="2"/>
    </row>
    <row r="73" spans="1:12" ht="16.5">
      <c r="A73" s="2"/>
      <c r="B73" s="3"/>
      <c r="C73" s="3"/>
      <c r="D73" s="3"/>
      <c r="E73" s="4"/>
      <c r="F73" s="4"/>
      <c r="G73" s="4"/>
    </row>
    <row r="74" spans="1:12" ht="16.5">
      <c r="A74" s="36"/>
      <c r="B74" s="36"/>
      <c r="C74" s="36"/>
      <c r="D74" s="36"/>
      <c r="E74" s="36"/>
      <c r="F74" s="36"/>
      <c r="G74" s="36"/>
    </row>
    <row r="75" spans="1:12" ht="16.5">
      <c r="A75" s="36"/>
      <c r="B75" s="36"/>
      <c r="C75" s="36"/>
      <c r="D75" s="36"/>
      <c r="E75" s="36"/>
      <c r="F75" s="36"/>
      <c r="G75" s="36"/>
    </row>
    <row r="76" spans="1:12" ht="16.5">
      <c r="A76" s="36"/>
      <c r="B76" s="36"/>
      <c r="C76" s="36"/>
      <c r="D76" s="36"/>
      <c r="E76" s="36"/>
      <c r="F76" s="36"/>
      <c r="G76" s="36"/>
    </row>
    <row r="77" spans="1:12" ht="16.5">
      <c r="A77" s="5"/>
      <c r="B77" s="5"/>
      <c r="C77" s="5"/>
      <c r="D77" s="6"/>
      <c r="E77" s="6"/>
      <c r="F77" s="5"/>
      <c r="G77" s="5"/>
    </row>
    <row r="78" spans="1:12" ht="18">
      <c r="A78" s="37"/>
      <c r="B78" s="37"/>
      <c r="C78" s="37"/>
      <c r="D78" s="37"/>
      <c r="E78" s="37"/>
      <c r="F78" s="37"/>
      <c r="G78" s="37"/>
    </row>
    <row r="79" spans="1:12" ht="16.5">
      <c r="A79" s="5"/>
      <c r="B79" s="5"/>
      <c r="C79" s="5"/>
      <c r="D79" s="5"/>
      <c r="E79" s="42" t="s">
        <v>82</v>
      </c>
      <c r="F79" s="42"/>
      <c r="G79" s="5"/>
    </row>
    <row r="80" spans="1:12" ht="16.5">
      <c r="A80" s="35" t="s">
        <v>105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</row>
  </sheetData>
  <mergeCells count="19">
    <mergeCell ref="B71:F71"/>
    <mergeCell ref="A9:L9"/>
    <mergeCell ref="A8:L8"/>
    <mergeCell ref="E79:F79"/>
    <mergeCell ref="B11:F11"/>
    <mergeCell ref="B22:F22"/>
    <mergeCell ref="B27:F27"/>
    <mergeCell ref="B32:F32"/>
    <mergeCell ref="A81:L81"/>
    <mergeCell ref="A80:L80"/>
    <mergeCell ref="A74:G74"/>
    <mergeCell ref="A75:G75"/>
    <mergeCell ref="A76:G76"/>
    <mergeCell ref="A78:G78"/>
    <mergeCell ref="B35:F35"/>
    <mergeCell ref="B39:F39"/>
    <mergeCell ref="B58:F58"/>
    <mergeCell ref="B64:F64"/>
    <mergeCell ref="A7:L7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2024-09-22T17:56:17Z</dcterms:modified>
</cp:coreProperties>
</file>