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020284FA-07FC-456B-B130-AF495D7E8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I16" i="2"/>
  <c r="I10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74" i="2"/>
  <c r="J86" i="2" s="1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P74" i="2" l="1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<sst xmlns="http://schemas.openxmlformats.org/spreadsheetml/2006/main" count="115" uniqueCount="115">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</sst>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H36" sqref="H36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>+I11+I12+I13+I14+I15</f>
        <v>4269661.0600000005</v>
      </c>
      <c r="J10" s="8"/>
      <c r="K10" s="8"/>
      <c r="L10" s="8"/>
      <c r="M10" s="8"/>
      <c r="N10" s="8"/>
      <c r="O10" s="8"/>
      <c r="P10" s="8">
        <f>+D10+E10+F10+G10+H10+I10+J10+K10+L10+M10+N10+O10</f>
        <v>29716737.850000001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/>
      <c r="K11" s="19"/>
      <c r="L11" s="19"/>
      <c r="M11" s="19"/>
      <c r="N11" s="19"/>
      <c r="O11" s="19"/>
      <c r="P11" s="8">
        <f t="shared" ref="P11:P74" si="1">+D11+E11+F11+G11+H11+I11+J11+K11+L11+M11+N11+O11</f>
        <v>21701332.540000003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/>
      <c r="K12" s="19"/>
      <c r="L12" s="19"/>
      <c r="M12" s="19"/>
      <c r="N12" s="19"/>
      <c r="O12" s="19"/>
      <c r="P12" s="8">
        <f t="shared" si="1"/>
        <v>4836833.33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/>
      <c r="K13" s="19"/>
      <c r="L13" s="19"/>
      <c r="M13" s="19"/>
      <c r="N13" s="19"/>
      <c r="O13" s="19"/>
      <c r="P13" s="8">
        <f t="shared" si="1"/>
        <v>11334.400000000001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/>
      <c r="K15" s="19"/>
      <c r="L15" s="19"/>
      <c r="M15" s="19"/>
      <c r="N15" s="19"/>
      <c r="O15" s="19"/>
      <c r="P15" s="8">
        <f t="shared" si="1"/>
        <v>3167237.58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 t="shared" ref="D16:I16" si="3">+SUM(D17:D25)</f>
        <v>1143206.0099999998</v>
      </c>
      <c r="E16" s="10">
        <f t="shared" si="3"/>
        <v>2119389.75</v>
      </c>
      <c r="F16" s="10">
        <f t="shared" si="3"/>
        <v>1919986.73</v>
      </c>
      <c r="G16" s="10">
        <f t="shared" si="3"/>
        <v>1681302.4300000002</v>
      </c>
      <c r="H16" s="10">
        <f t="shared" si="3"/>
        <v>2113426.2000000002</v>
      </c>
      <c r="I16" s="10">
        <f t="shared" si="3"/>
        <v>1530629.7000000002</v>
      </c>
      <c r="J16" s="10"/>
      <c r="K16" s="10"/>
      <c r="L16" s="10"/>
      <c r="M16" s="10"/>
      <c r="N16" s="10"/>
      <c r="O16" s="10"/>
      <c r="P16" s="8">
        <f t="shared" si="1"/>
        <v>10507940.82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/>
      <c r="K17" s="19"/>
      <c r="L17" s="19"/>
      <c r="M17" s="19"/>
      <c r="N17" s="19"/>
      <c r="O17" s="19"/>
      <c r="P17" s="8">
        <f t="shared" si="1"/>
        <v>2020997.04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/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/>
      <c r="K19" s="19"/>
      <c r="L19" s="19"/>
      <c r="M19" s="19"/>
      <c r="N19" s="19"/>
      <c r="O19" s="19"/>
      <c r="P19" s="8">
        <f t="shared" si="1"/>
        <v>324758.3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/>
      <c r="K21" s="28"/>
      <c r="L21" s="28"/>
      <c r="M21" s="28"/>
      <c r="N21" s="28"/>
      <c r="O21" s="28"/>
      <c r="P21" s="8">
        <f t="shared" si="1"/>
        <v>3467743.5199999996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/>
      <c r="K22" s="28"/>
      <c r="L22" s="28"/>
      <c r="M22" s="28"/>
      <c r="N22" s="28"/>
      <c r="O22" s="28"/>
      <c r="P22" s="8">
        <f t="shared" si="1"/>
        <v>1516488.27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/>
      <c r="L23" s="28"/>
      <c r="M23" s="28"/>
      <c r="N23" s="28"/>
      <c r="O23" s="28"/>
      <c r="P23" s="8">
        <f t="shared" si="1"/>
        <v>285175.49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/>
      <c r="K24" s="28"/>
      <c r="L24" s="28"/>
      <c r="M24" s="28"/>
      <c r="N24" s="28"/>
      <c r="O24" s="28"/>
      <c r="P24" s="8">
        <f t="shared" si="1"/>
        <v>1449384.48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/>
      <c r="K25" s="28"/>
      <c r="L25" s="28"/>
      <c r="M25" s="28"/>
      <c r="N25" s="28"/>
      <c r="O25" s="28"/>
      <c r="P25" s="8">
        <f t="shared" si="1"/>
        <v>1404716.52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4">+SUM(C27:C35)</f>
        <v>0</v>
      </c>
      <c r="D26" s="32">
        <f t="shared" si="4"/>
        <v>0</v>
      </c>
      <c r="E26" s="32">
        <f t="shared" si="4"/>
        <v>7727.23</v>
      </c>
      <c r="F26" s="32">
        <f t="shared" si="4"/>
        <v>331403.75</v>
      </c>
      <c r="G26" s="32">
        <f t="shared" si="4"/>
        <v>512197.59</v>
      </c>
      <c r="H26" s="32">
        <f t="shared" si="4"/>
        <v>291948.7</v>
      </c>
      <c r="I26" s="32">
        <f t="shared" si="4"/>
        <v>3100</v>
      </c>
      <c r="J26" s="32"/>
      <c r="K26" s="32"/>
      <c r="L26" s="32"/>
      <c r="M26" s="32"/>
      <c r="N26" s="32"/>
      <c r="O26" s="32"/>
      <c r="P26" s="8">
        <f t="shared" si="1"/>
        <v>1146377.27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/>
      <c r="L27" s="28"/>
      <c r="M27" s="28"/>
      <c r="N27" s="28"/>
      <c r="O27" s="28"/>
      <c r="P27" s="8">
        <f t="shared" si="1"/>
        <v>114920.9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/>
      <c r="K28" s="19"/>
      <c r="L28" s="19"/>
      <c r="M28" s="19"/>
      <c r="N28" s="19"/>
      <c r="O28" s="19"/>
      <c r="P28" s="8">
        <f t="shared" si="1"/>
        <v>25960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/>
      <c r="L29" s="19"/>
      <c r="M29" s="19"/>
      <c r="N29" s="19"/>
      <c r="O29" s="19"/>
      <c r="P29" s="8">
        <f t="shared" si="1"/>
        <v>95168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/>
      <c r="K33" s="19"/>
      <c r="L33" s="19"/>
      <c r="M33" s="19"/>
      <c r="N33" s="19"/>
      <c r="O33" s="19"/>
      <c r="P33" s="8">
        <f t="shared" si="1"/>
        <v>396073.58999999997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0"/>
      <c r="K35" s="10"/>
      <c r="L35" s="10"/>
      <c r="M35" s="10"/>
      <c r="N35" s="10"/>
      <c r="O35" s="10"/>
      <c r="P35" s="8">
        <f t="shared" si="1"/>
        <v>450333.77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5">+SUM(B53:B61)</f>
        <v>381800</v>
      </c>
      <c r="C52" s="10">
        <f t="shared" si="5"/>
        <v>0</v>
      </c>
      <c r="D52" s="10">
        <f t="shared" si="5"/>
        <v>0</v>
      </c>
      <c r="E52" s="10">
        <f t="shared" si="5"/>
        <v>0</v>
      </c>
      <c r="F52" s="10">
        <f t="shared" si="5"/>
        <v>2600.0100000000002</v>
      </c>
      <c r="G52" s="10">
        <f t="shared" si="5"/>
        <v>81066</v>
      </c>
      <c r="H52" s="10">
        <f t="shared" si="5"/>
        <v>0</v>
      </c>
      <c r="I52" s="10">
        <f t="shared" si="5"/>
        <v>203432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  <c r="P52" s="8">
        <f t="shared" si="1"/>
        <v>287098.01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/>
      <c r="L53" s="19"/>
      <c r="M53" s="19"/>
      <c r="N53" s="19"/>
      <c r="O53" s="19"/>
      <c r="P53" s="8">
        <f t="shared" si="1"/>
        <v>284498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8">
        <f t="shared" si="1"/>
        <v>0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8">
        <f t="shared" si="1"/>
        <v>0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6">+SUM(C68:C69)</f>
        <v>0</v>
      </c>
      <c r="D67" s="10">
        <f t="shared" si="6"/>
        <v>0</v>
      </c>
      <c r="E67" s="10">
        <f t="shared" si="6"/>
        <v>0</v>
      </c>
      <c r="F67" s="10">
        <f t="shared" si="6"/>
        <v>0</v>
      </c>
      <c r="G67" s="10">
        <f t="shared" si="6"/>
        <v>0</v>
      </c>
      <c r="H67" s="10">
        <f t="shared" si="6"/>
        <v>0</v>
      </c>
      <c r="I67" s="10">
        <f t="shared" si="6"/>
        <v>0</v>
      </c>
      <c r="J67" s="10">
        <f t="shared" si="6"/>
        <v>0</v>
      </c>
      <c r="K67" s="10">
        <f t="shared" si="6"/>
        <v>0</v>
      </c>
      <c r="L67" s="10">
        <f t="shared" si="6"/>
        <v>0</v>
      </c>
      <c r="M67" s="10">
        <f t="shared" si="6"/>
        <v>0</v>
      </c>
      <c r="N67" s="10">
        <f t="shared" si="6"/>
        <v>0</v>
      </c>
      <c r="O67" s="10">
        <f t="shared" si="6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7">+SUM(C71:C73)</f>
        <v>0</v>
      </c>
      <c r="D70" s="10">
        <f t="shared" si="7"/>
        <v>0</v>
      </c>
      <c r="E70" s="10">
        <f t="shared" si="7"/>
        <v>0</v>
      </c>
      <c r="F70" s="10">
        <f t="shared" si="7"/>
        <v>0</v>
      </c>
      <c r="G70" s="10">
        <f t="shared" si="7"/>
        <v>0</v>
      </c>
      <c r="H70" s="10">
        <f t="shared" si="7"/>
        <v>0</v>
      </c>
      <c r="I70" s="10">
        <f t="shared" si="7"/>
        <v>0</v>
      </c>
      <c r="J70" s="10">
        <f t="shared" si="7"/>
        <v>0</v>
      </c>
      <c r="K70" s="10">
        <f t="shared" si="7"/>
        <v>0</v>
      </c>
      <c r="L70" s="10">
        <f t="shared" si="7"/>
        <v>0</v>
      </c>
      <c r="M70" s="10">
        <f t="shared" si="7"/>
        <v>0</v>
      </c>
      <c r="N70" s="10">
        <f t="shared" si="7"/>
        <v>0</v>
      </c>
      <c r="O70" s="10">
        <f t="shared" si="7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8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8"/>
        <v>6782753.2199999997</v>
      </c>
      <c r="G74" s="11">
        <f>+G70+G67+G62+G52+G44+G36+G26+G16+G10</f>
        <v>10203308.09</v>
      </c>
      <c r="H74" s="11">
        <f t="shared" si="8"/>
        <v>6772289.54</v>
      </c>
      <c r="I74" s="11">
        <f t="shared" si="8"/>
        <v>6006822.7600000007</v>
      </c>
      <c r="J74" s="11">
        <f t="shared" si="8"/>
        <v>0</v>
      </c>
      <c r="K74" s="11">
        <f t="shared" si="8"/>
        <v>0</v>
      </c>
      <c r="L74" s="11">
        <f t="shared" si="8"/>
        <v>0</v>
      </c>
      <c r="M74" s="11">
        <f t="shared" si="8"/>
        <v>0</v>
      </c>
      <c r="N74" s="11">
        <f t="shared" si="8"/>
        <v>0</v>
      </c>
      <c r="O74" s="11">
        <f>+O70+O67+O62+O52+O44+O36+O26+O16+O10</f>
        <v>0</v>
      </c>
      <c r="P74" s="8">
        <f t="shared" si="1"/>
        <v>41658153.949999996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9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0">+SUM(C77:C78)</f>
        <v>0</v>
      </c>
      <c r="D76" s="8">
        <f t="shared" si="10"/>
        <v>0</v>
      </c>
      <c r="E76" s="8">
        <f t="shared" si="10"/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 t="shared" si="9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9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9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1">+SUM(C80:C81)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  <c r="I79" s="8">
        <f t="shared" si="11"/>
        <v>0</v>
      </c>
      <c r="J79" s="8">
        <f t="shared" si="11"/>
        <v>0</v>
      </c>
      <c r="K79" s="8">
        <f t="shared" si="11"/>
        <v>0</v>
      </c>
      <c r="L79" s="8">
        <f t="shared" si="11"/>
        <v>0</v>
      </c>
      <c r="M79" s="8">
        <f t="shared" si="11"/>
        <v>0</v>
      </c>
      <c r="N79" s="8">
        <f t="shared" si="11"/>
        <v>0</v>
      </c>
      <c r="O79" s="8">
        <f t="shared" si="11"/>
        <v>0</v>
      </c>
      <c r="P79" s="8">
        <f t="shared" si="9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9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9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2">+SUM(C83)</f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9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9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3">+C82+C79+C76</f>
        <v>0</v>
      </c>
      <c r="D84" s="4">
        <f t="shared" si="13"/>
        <v>0</v>
      </c>
      <c r="E84" s="4">
        <f t="shared" si="13"/>
        <v>0</v>
      </c>
      <c r="F84" s="4">
        <f t="shared" si="13"/>
        <v>0</v>
      </c>
      <c r="G84" s="4">
        <f t="shared" si="13"/>
        <v>0</v>
      </c>
      <c r="H84" s="4">
        <f t="shared" si="13"/>
        <v>0</v>
      </c>
      <c r="I84" s="4">
        <f t="shared" si="13"/>
        <v>0</v>
      </c>
      <c r="J84" s="4">
        <f t="shared" si="13"/>
        <v>0</v>
      </c>
      <c r="K84" s="4">
        <f t="shared" si="13"/>
        <v>0</v>
      </c>
      <c r="L84" s="4">
        <f t="shared" si="13"/>
        <v>0</v>
      </c>
      <c r="M84" s="4">
        <f t="shared" si="13"/>
        <v>0</v>
      </c>
      <c r="N84" s="4">
        <f t="shared" si="13"/>
        <v>0</v>
      </c>
      <c r="O84" s="4">
        <f t="shared" si="13"/>
        <v>0</v>
      </c>
      <c r="P84" s="8">
        <f t="shared" si="9"/>
        <v>0</v>
      </c>
    </row>
    <row r="86" spans="1:16" x14ac:dyDescent="0.25">
      <c r="A86" s="17" t="s">
        <v>78</v>
      </c>
      <c r="B86" s="18">
        <f t="shared" ref="B86:O86" si="14">+B84+B74</f>
        <v>106001793</v>
      </c>
      <c r="C86" s="18">
        <f t="shared" si="14"/>
        <v>0</v>
      </c>
      <c r="D86" s="18">
        <f t="shared" si="14"/>
        <v>5516463.1499999994</v>
      </c>
      <c r="E86" s="18">
        <f t="shared" si="14"/>
        <v>6376517.1899999995</v>
      </c>
      <c r="F86" s="18">
        <f t="shared" si="14"/>
        <v>6782753.2199999997</v>
      </c>
      <c r="G86" s="18">
        <f t="shared" si="14"/>
        <v>10203308.09</v>
      </c>
      <c r="H86" s="18">
        <f t="shared" si="14"/>
        <v>6772289.54</v>
      </c>
      <c r="I86" s="18">
        <f t="shared" si="14"/>
        <v>6006822.7600000007</v>
      </c>
      <c r="J86" s="18">
        <f>+J84+J74</f>
        <v>0</v>
      </c>
      <c r="K86" s="18">
        <f t="shared" si="14"/>
        <v>0</v>
      </c>
      <c r="L86" s="18">
        <f t="shared" si="14"/>
        <v>0</v>
      </c>
      <c r="M86" s="18">
        <f t="shared" si="14"/>
        <v>0</v>
      </c>
      <c r="N86" s="18">
        <f t="shared" si="14"/>
        <v>0</v>
      </c>
      <c r="O86" s="18">
        <f t="shared" si="14"/>
        <v>0</v>
      </c>
      <c r="P86" s="18" t="s">
        <v>114</v>
      </c>
    </row>
    <row r="87" spans="1:16" x14ac:dyDescent="0.25">
      <c r="A87" t="s">
        <v>88</v>
      </c>
      <c r="B87" s="13"/>
      <c r="G87" s="13">
        <f>10203308.09-G86</f>
        <v>0</v>
      </c>
    </row>
    <row r="88" spans="1:16" x14ac:dyDescent="0.25">
      <c r="D88" s="26"/>
      <c r="E88" s="13">
        <f>+E86-6376517.19</f>
        <v>0</v>
      </c>
      <c r="G88" s="13"/>
      <c r="K88" s="13"/>
      <c r="O88" s="26"/>
    </row>
    <row r="89" spans="1:16" x14ac:dyDescent="0.25">
      <c r="O89" s="13"/>
      <c r="P89" s="33"/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2023-07-06T17:41:36Z</cp:lastPrinted>
  <dcterms:created xsi:type="dcterms:W3CDTF">2018-04-17T18:57:16Z</dcterms:created>
  <dcterms:modified xsi:type="dcterms:W3CDTF">2023-07-18T19:28:26Z</dcterms:modified>
</cp:coreProperties>
</file>