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ai\Desktop\AÑO 2022\MAYO 2022\"/>
    </mc:Choice>
  </mc:AlternateContent>
  <xr:revisionPtr revIDLastSave="0" documentId="8_{EFAEF4FE-6DB3-4501-AB7D-52A673350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2" l="1"/>
  <c r="H24" i="2"/>
  <c r="H16" i="2" s="1"/>
  <c r="H21" i="2"/>
  <c r="H18" i="2"/>
  <c r="H17" i="2"/>
  <c r="H15" i="2"/>
  <c r="H10" i="2" s="1"/>
  <c r="H11" i="2"/>
  <c r="G35" i="2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P22" i="2" s="1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3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3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K26" i="2"/>
  <c r="J26" i="2"/>
  <c r="I26" i="2"/>
  <c r="H26" i="2"/>
  <c r="L16" i="2"/>
  <c r="K16" i="2"/>
  <c r="J16" i="2"/>
  <c r="I16" i="2"/>
  <c r="L10" i="2"/>
  <c r="K10" i="2"/>
  <c r="J10" i="2"/>
  <c r="I10" i="2"/>
  <c r="G10" i="2"/>
  <c r="F10" i="2"/>
  <c r="C10" i="2"/>
  <c r="G16" i="2" l="1"/>
  <c r="G74" i="2" s="1"/>
  <c r="G87" i="2" s="1"/>
  <c r="P18" i="2"/>
  <c r="P35" i="2"/>
  <c r="F16" i="2"/>
  <c r="P24" i="2"/>
  <c r="P11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B74" i="2"/>
  <c r="B87" i="2" s="1"/>
  <c r="O74" i="2"/>
  <c r="O87" i="2" s="1"/>
  <c r="P10" i="2"/>
  <c r="M87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<sst xmlns="http://schemas.openxmlformats.org/spreadsheetml/2006/main" count="113" uniqueCount="113">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</sst>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view="pageBreakPreview" zoomScale="70" zoomScaleNormal="70" zoomScaleSheetLayoutView="70" workbookViewId="0">
      <selection sqref="A1:P1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16.7109375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98</v>
      </c>
      <c r="B7" s="40" t="s">
        <v>106</v>
      </c>
      <c r="C7" s="40" t="s">
        <v>36</v>
      </c>
      <c r="D7" s="42" t="s">
        <v>107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18" customFormat="1" x14ac:dyDescent="0.25">
      <c r="A8" s="39"/>
      <c r="B8" s="41"/>
      <c r="C8" s="41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28052708.509999998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f>3380850+65000+145000+180000+110000</f>
        <v>3880850</v>
      </c>
      <c r="H11" s="21">
        <f>3445850+145000+53000+110000</f>
        <v>3753850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19625149.399999999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f>217000+3386229.17</f>
        <v>3603229.17</v>
      </c>
      <c r="H12" s="21">
        <v>217000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5531229.1699999999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f>267725.49+275540.35+34098.9</f>
        <v>577364.74</v>
      </c>
      <c r="H15" s="21">
        <f>259953.08+266523.35+33966.35</f>
        <v>560442.77999999991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2896329.94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11937544.190000001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f>283423.21+15622.82+98320.57+5833.4</f>
        <v>403200.00000000006</v>
      </c>
      <c r="H17" s="26">
        <f>280348.33+15619.11+124430.9+3746</f>
        <v>424144.33999999997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1928974.4899999998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f>47200+422440</f>
        <v>469640</v>
      </c>
      <c r="H18" s="26">
        <f>-44100+14750</f>
        <v>-29350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574131.33000000007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28750</v>
      </c>
      <c r="H19" s="26">
        <v>61500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260200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f>148282.3+140390.5</f>
        <v>288672.8</v>
      </c>
      <c r="H21" s="26">
        <f>112950.92+49855</f>
        <v>162805.91999999998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1666420.93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238531.77</v>
      </c>
      <c r="H22" s="26">
        <v>260393.88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1454148.7200000002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f>72878.66+4694.55</f>
        <v>77573.210000000006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494615.41000000003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f>23841.27+206700.6+39975+29500+309171.59</f>
        <v>609188.46</v>
      </c>
      <c r="H24" s="26">
        <f>127499.99+203373-29500+1926422.22</f>
        <v>2227795.21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4520878.0599999996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408823.7</v>
      </c>
      <c r="H25" s="26">
        <v>247392.9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1038175.2500000001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668032.19999999995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1749648.89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5760</v>
      </c>
      <c r="H27" s="26">
        <v>6300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149793.69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300099.96000000002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300099.96000000002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f>39666.88+17915.8+66060.77</f>
        <v>123643.45</v>
      </c>
      <c r="H29" s="26">
        <v>125858.68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415681.52999999997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0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4646.25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203274.65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f>112494.04+9647.75</f>
        <v>122141.79</v>
      </c>
      <c r="H35" s="26">
        <f>36598.7+4720+27924.41+78163.2+83721</f>
        <v>231127.31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651507.51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0</v>
      </c>
      <c r="J52" s="11">
        <f t="shared" si="10"/>
        <v>0</v>
      </c>
      <c r="K52" s="11">
        <f t="shared" si="10"/>
        <v>0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620756.16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145361.84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292421.16000000003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10679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295000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8554007.2300000004</v>
      </c>
      <c r="I74" s="13">
        <f t="shared" si="15"/>
        <v>0</v>
      </c>
      <c r="J74" s="13">
        <f t="shared" si="15"/>
        <v>0</v>
      </c>
      <c r="K74" s="13">
        <f t="shared" si="15"/>
        <v>0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42360657.75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10982730.93</v>
      </c>
      <c r="H87" s="25">
        <f t="shared" si="20"/>
        <v>8554007.2300000004</v>
      </c>
      <c r="I87" s="25">
        <f t="shared" si="20"/>
        <v>0</v>
      </c>
      <c r="J87" s="25">
        <f t="shared" si="20"/>
        <v>0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42360657.75</v>
      </c>
    </row>
    <row r="88" spans="1:16" x14ac:dyDescent="0.25">
      <c r="A88" s="18" t="s">
        <v>88</v>
      </c>
      <c r="B88" s="16"/>
    </row>
    <row r="93" spans="1:16" x14ac:dyDescent="0.25">
      <c r="B93" s="30" t="s">
        <v>90</v>
      </c>
      <c r="M93" s="47" t="s">
        <v>94</v>
      </c>
      <c r="N93" s="47"/>
    </row>
    <row r="94" spans="1:16" x14ac:dyDescent="0.25">
      <c r="B94" s="29" t="s">
        <v>91</v>
      </c>
      <c r="M94" s="48" t="s">
        <v>93</v>
      </c>
      <c r="N94" s="48"/>
    </row>
    <row r="95" spans="1:16" x14ac:dyDescent="0.25">
      <c r="B95" s="28" t="s">
        <v>92</v>
      </c>
      <c r="M95" s="45" t="s">
        <v>89</v>
      </c>
      <c r="N95" s="45"/>
    </row>
    <row r="99" spans="1:9" x14ac:dyDescent="0.25">
      <c r="G99" s="45" t="s">
        <v>96</v>
      </c>
      <c r="H99" s="45"/>
      <c r="I99" s="45"/>
    </row>
    <row r="100" spans="1:9" x14ac:dyDescent="0.25">
      <c r="G100" s="46" t="s">
        <v>97</v>
      </c>
      <c r="H100" s="46"/>
      <c r="I100" s="46"/>
    </row>
    <row r="101" spans="1:9" x14ac:dyDescent="0.25">
      <c r="G101" s="45" t="s">
        <v>95</v>
      </c>
      <c r="H101" s="45"/>
      <c r="I101" s="4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G100:I100"/>
    <mergeCell ref="G101:I101"/>
    <mergeCell ref="M93:N93"/>
    <mergeCell ref="M94:N94"/>
    <mergeCell ref="M95:N95"/>
    <mergeCell ref="A7:A8"/>
    <mergeCell ref="B7:B8"/>
    <mergeCell ref="C7:C8"/>
    <mergeCell ref="D7:P7"/>
    <mergeCell ref="G99:I99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2022-06-08T15:34:20Z</cp:lastPrinted>
  <dcterms:created xsi:type="dcterms:W3CDTF">2018-04-17T18:57:16Z</dcterms:created>
  <dcterms:modified xsi:type="dcterms:W3CDTF">2022-06-13T15:18:24Z</dcterms:modified>
</cp:coreProperties>
</file>